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0230" tabRatio="783" activeTab="1"/>
  </bookViews>
  <sheets>
    <sheet name="Ind 1-3-4-5" sheetId="1" r:id="rId1"/>
    <sheet name="Ind 2" sheetId="2" r:id="rId2"/>
    <sheet name="Ind 7" sheetId="3" r:id="rId3"/>
    <sheet name="Ind 8" sheetId="4" r:id="rId4"/>
    <sheet name="Ind 9" sheetId="5" r:id="rId5"/>
    <sheet name="Ind 18" sheetId="6" r:id="rId6"/>
    <sheet name="Regione residenza" sheetId="7" r:id="rId7"/>
    <sheet name="Ateneo provenienza LM" sheetId="8" r:id="rId8"/>
    <sheet name="Tipo scuola superiore" sheetId="9" r:id="rId9"/>
    <sheet name="Voto maturità" sheetId="10" r:id="rId10"/>
  </sheets>
  <definedNames/>
  <calcPr fullCalcOnLoad="1"/>
</workbook>
</file>

<file path=xl/sharedStrings.xml><?xml version="1.0" encoding="utf-8"?>
<sst xmlns="http://schemas.openxmlformats.org/spreadsheetml/2006/main" count="459" uniqueCount="116">
  <si>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</si>
  <si>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</si>
  <si>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</si>
  <si>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</si>
  <si>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</si>
  <si>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</si>
  <si>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</si>
  <si>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</si>
  <si>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</si>
  <si>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</si>
  <si>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</si>
  <si>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Anni Coorte</t>
  </si>
  <si>
    <t>2009/2010</t>
  </si>
  <si>
    <t>2010/2011</t>
  </si>
  <si>
    <t>2011/2012</t>
  </si>
  <si>
    <t>Infermieristica (abilitante alla professione sanitaria di Infermiere)</t>
  </si>
  <si>
    <t>070704</t>
  </si>
  <si>
    <t>Dietistica (abilitante alla professione sanitaria di Dietista)</t>
  </si>
  <si>
    <t>070718</t>
  </si>
  <si>
    <t>091504</t>
  </si>
  <si>
    <t>SCIENZE E TECNICHE AVANZATE DELLO SPORT</t>
  </si>
  <si>
    <t>007701</t>
  </si>
  <si>
    <t>Biotecnologie Mediche</t>
  </si>
  <si>
    <t>MEDICINA E CHIRURGIA</t>
  </si>
  <si>
    <t>007603</t>
  </si>
  <si>
    <t>Cod</t>
  </si>
  <si>
    <t>Abbandoni presunti</t>
  </si>
  <si>
    <t>CFU medi/studente</t>
  </si>
  <si>
    <t>LAUREE TRIENNALI</t>
  </si>
  <si>
    <t>LAUREE MAGISTRALI</t>
  </si>
  <si>
    <t>Tasso di Laurea</t>
  </si>
  <si>
    <t>Tasso di Abbandono</t>
  </si>
  <si>
    <t>LAUREE MAGISTRALI A CICLO UNICO</t>
  </si>
  <si>
    <t>Dipartimento</t>
  </si>
  <si>
    <t>Report per Coorte di immatricolazione, con Numero Medio Crediti per studente all'interno della coorte.</t>
  </si>
  <si>
    <t>Si considera il valore medio di CFU/studente per il 2° anno della Coorte (COORTE+1).</t>
  </si>
  <si>
    <t>Percentuale di laureati all'interno della Coorte rispetto agli immatricolati della Coorte.</t>
  </si>
  <si>
    <t>Scienze mediche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</si>
  <si>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</si>
  <si>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</si>
  <si>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</si>
  <si>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</si>
  <si>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</si>
  <si>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</si>
  <si>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>A.A.</t>
  </si>
  <si>
    <t>Laureati</t>
  </si>
  <si>
    <t>Tempo Medio Laurea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</si>
  <si>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</si>
  <si>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</si>
  <si>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</si>
  <si>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-</t>
  </si>
  <si>
    <t>Report per Coorte di immatricolazione: per la percentuale sono stati considerati gli iscritti al II anno di corso con almeno 40 crediti sostenuti nel I anno della Coorte.</t>
  </si>
  <si>
    <t>La voce crediti comprende esclusivamente quelli sostenuti nella Coorte, al netto dei convalidati e dei riconosciuti.</t>
  </si>
  <si>
    <t>Iscritti II anno della coorte</t>
  </si>
  <si>
    <t xml:space="preserve">Iscritti II anno con almeno 40 CFU </t>
  </si>
  <si>
    <t>% di iscritti al II anno con almeno 40 CFU</t>
  </si>
  <si>
    <t>Report per Anno Accademico, per le Lauree di primo livello (lauree triennali e lauree magistrali a ciclo unico)</t>
  </si>
  <si>
    <t>Quota studenti iscritti al I° anno con titolo di studio estero</t>
  </si>
  <si>
    <t>Non definito</t>
  </si>
  <si>
    <t>Italiano</t>
  </si>
  <si>
    <t>Estero</t>
  </si>
  <si>
    <t>Totale</t>
  </si>
  <si>
    <t>LAUREE  I° LIVELLO</t>
  </si>
  <si>
    <t>Titolo di accesso Iscritti al I° anno</t>
  </si>
  <si>
    <t>Quota studenti iscritti al I° anno delle lauree di primo livello provenienti da altre regioni</t>
  </si>
  <si>
    <t>Regione di residenza</t>
  </si>
  <si>
    <t>Quota studenti iscritti al I° anno provenienti da altre regioni</t>
  </si>
  <si>
    <t>Piemonte</t>
  </si>
  <si>
    <t>Italia (escl. Piemonte)</t>
  </si>
  <si>
    <t>Quota studenti iscritti al I° anno delle lauree di secondo livello provenienti da altri Atenei</t>
  </si>
  <si>
    <t>Report per Anno Accademico, per le Lauree di secondo livello (lauree magistrali)</t>
  </si>
  <si>
    <t>LAUREE  II° LIVELLO</t>
  </si>
  <si>
    <t>Quota studenti iscritti al I° anno delle LM provenienti da altri Atenei</t>
  </si>
  <si>
    <t>Unito</t>
  </si>
  <si>
    <t xml:space="preserve">Altro Ateneo </t>
  </si>
  <si>
    <t>Ateneo di provenienza</t>
  </si>
  <si>
    <t>Estera</t>
  </si>
  <si>
    <t>SCUOLA ESTERA</t>
  </si>
  <si>
    <t>ALTRA SCUOLA SECONDARIA</t>
  </si>
  <si>
    <t>LICEI</t>
  </si>
  <si>
    <t>ISTITUTI MAGISTRALI</t>
  </si>
  <si>
    <t>ALTRI ISTITUTI TECNICI</t>
  </si>
  <si>
    <t>ISTITUTI TECNICI PER GEOMETRI</t>
  </si>
  <si>
    <t>ISTITUTI TECNICI COMMERCIALI</t>
  </si>
  <si>
    <t>ISTITUTI TECNICI INDUSTRIALI</t>
  </si>
  <si>
    <t>ALTRI ISTITUTI PROFESSIONALI</t>
  </si>
  <si>
    <t>ISTITUTI PROFESSIONALI COMMERCIALI</t>
  </si>
  <si>
    <t>ISTITUTI PROFESSIONALI INDUSTRIALI</t>
  </si>
  <si>
    <t>Dato Mancante</t>
  </si>
  <si>
    <t>90-100</t>
  </si>
  <si>
    <t>80-89</t>
  </si>
  <si>
    <t>70-79</t>
  </si>
  <si>
    <t>60-69</t>
  </si>
  <si>
    <t>Numero di immatricolati per tipologia scuola superiore per Corsi di Studio di I° livello (triennali e ciclo unico)</t>
  </si>
  <si>
    <t>Report per Coorte di Immatricolazione: sono stati applicati gli stessi vincoli dell'Ind. 1-3-4-5 (Coorte blindata, al netto di Trasferimenti in ingresso ed Abbreviazioni di carriera).</t>
  </si>
  <si>
    <t>LAUREE I° LIVELLO</t>
  </si>
  <si>
    <t>Tipologia Scuola Superiore</t>
  </si>
  <si>
    <t>Totale Infermieristica (abilitante alla professione sanitaria di Infermiere)</t>
  </si>
  <si>
    <t>TotaleMEDICINA E CHIRURGIA</t>
  </si>
  <si>
    <t>Numero di immatricolati per fascia voto di maturità per Corsi di Studio di I° livello (triennali e ciclo unico)</t>
  </si>
  <si>
    <t>2012/2013</t>
  </si>
  <si>
    <t>Fascia Voto Maturità</t>
  </si>
  <si>
    <t>Indicatore 1 - Allegato E D.M. 47/2013 - Numero medio annuo CFU/studente</t>
  </si>
  <si>
    <t>Indicatore 3 - Allegato E D.M. 47/2013 - Numero CFU medi studenti iscritti al corso di studio da 2 anni</t>
  </si>
  <si>
    <t>Indicatore 4 - Allegato E D.M. 47/2013 - Tasso di laurea</t>
  </si>
  <si>
    <t>Indicatore 5 - Allegato E D.M. 47/2013 - Tasso di abbandono</t>
  </si>
  <si>
    <t>Indicatore 2 - Allegato E D.M. 47/2013 - Percentuale iscritti al II anno con almeno 40 CFU</t>
  </si>
  <si>
    <t xml:space="preserve">Indicatore 7 - Allegato E D.M. 47/2013 - Quota studenti Fuori Corso </t>
  </si>
  <si>
    <t>Indicatore 8 - Allegato E D.M. 47/2013 - Quota studenti Inattivi</t>
  </si>
  <si>
    <t xml:space="preserve">Indicatore 9 - Allegato E D.M. 47/2013 - Tempo medio per il conseguimento del titolo </t>
  </si>
  <si>
    <t>Indicatore 18 - Allegato E D.M. 47/2013 - Studenti iscritti al I° anno con titolo per l'accesso non italiano/studenti iscritti</t>
  </si>
  <si>
    <t>INFERMIERISTICA (ABILITANTE ALLA PROFESSIONE SANITARIA DI INFERMIERE)</t>
  </si>
  <si>
    <t>DIETISTICA (ABILITANTE ALLA PROFESSIONE SANITARIA DI DIETISTA)</t>
  </si>
  <si>
    <t>Totale Dietistica (abilitante alla professione sanitaria di Dietista)</t>
  </si>
  <si>
    <t>Totale MEDICINA E CHIRURGIA</t>
  </si>
  <si>
    <t>Percentuale di abbandoni all'interno della Coorte rispetto agli immatricolati della Coorte, al netto dei passaggi, dei trasferimenti, delle sospesioni e degli abbandoni presunti (studenti che non hanno completato l'iscrizione al 31.12.13)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</si>
</sst>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0.0%;\(0.0%\)"/>
    <numFmt numFmtId="167" formatCode="0%;\(0%\)"/>
    <numFmt numFmtId="168" formatCode="0.0"/>
  </numFmts>
  <fonts count="23"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16"/>
      <color indexed="8"/>
      <name val="Calibri"/>
      <family val="2"/>
    </font>
    <font>
      <b/>
      <sz val="8"/>
      <color indexed="8"/>
      <name val="Verdana"/>
      <family val="2"/>
    </font>
    <font>
      <b/>
      <sz val="16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/>
      <top style="thin">
        <color indexed="23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/>
      <bottom/>
    </border>
    <border>
      <left style="thin">
        <color indexed="23"/>
      </left>
      <right style="thin">
        <color indexed="23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3"/>
      </top>
      <bottom/>
    </border>
    <border>
      <left style="thin">
        <color indexed="23"/>
      </left>
      <right/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 style="thin">
        <color indexed="23"/>
      </right>
      <top/>
      <bottom/>
    </border>
    <border>
      <left style="medium">
        <color indexed="23"/>
      </left>
      <right style="thin">
        <color indexed="23"/>
      </right>
      <top/>
      <bottom style="medium">
        <color indexed="23"/>
      </bottom>
    </border>
    <border>
      <left style="thin">
        <color indexed="23"/>
      </left>
      <right style="thin">
        <color indexed="23"/>
      </right>
      <top/>
      <bottom style="medium">
        <color indexed="23"/>
      </bottom>
    </border>
    <border>
      <left style="thin">
        <color indexed="55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left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9" fillId="22" borderId="12" xfId="0" applyNumberFormat="1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center" vertical="center" wrapText="1"/>
    </xf>
    <xf numFmtId="164" fontId="19" fillId="16" borderId="12" xfId="0" applyNumberFormat="1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 wrapText="1"/>
    </xf>
    <xf numFmtId="37" fontId="19" fillId="22" borderId="12" xfId="0" applyNumberFormat="1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vertical="center" wrapText="1"/>
    </xf>
    <xf numFmtId="37" fontId="0" fillId="0" borderId="0" xfId="0" applyNumberFormat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20" fillId="18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8" fillId="20" borderId="11" xfId="0" applyFont="1" applyFill="1" applyBorder="1" applyAlignment="1">
      <alignment vertical="center" wrapText="1"/>
    </xf>
    <xf numFmtId="3" fontId="19" fillId="16" borderId="12" xfId="0" applyNumberFormat="1" applyFont="1" applyFill="1" applyBorder="1" applyAlignment="1">
      <alignment horizontal="center" vertical="center" wrapText="1"/>
    </xf>
    <xf numFmtId="3" fontId="19" fillId="22" borderId="12" xfId="0" applyNumberFormat="1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left" vertical="top" wrapText="1"/>
    </xf>
    <xf numFmtId="0" fontId="19" fillId="25" borderId="0" xfId="0" applyFont="1" applyFill="1" applyBorder="1" applyAlignment="1">
      <alignment horizontal="center" vertical="top" wrapText="1"/>
    </xf>
    <xf numFmtId="3" fontId="19" fillId="25" borderId="0" xfId="0" applyNumberFormat="1" applyFont="1" applyFill="1" applyBorder="1" applyAlignment="1">
      <alignment horizontal="center" vertical="center" wrapText="1"/>
    </xf>
    <xf numFmtId="164" fontId="19" fillId="25" borderId="0" xfId="0" applyNumberFormat="1" applyFont="1" applyFill="1" applyBorder="1" applyAlignment="1">
      <alignment horizontal="center" vertical="center" wrapText="1"/>
    </xf>
    <xf numFmtId="166" fontId="21" fillId="25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164" fontId="19" fillId="17" borderId="12" xfId="0" applyNumberFormat="1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center" vertical="center" wrapText="1"/>
    </xf>
    <xf numFmtId="0" fontId="18" fillId="20" borderId="0" xfId="0" applyFont="1" applyFill="1" applyBorder="1" applyAlignment="1">
      <alignment horizontal="center" vertical="center" wrapText="1"/>
    </xf>
    <xf numFmtId="0" fontId="18" fillId="20" borderId="14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left" vertical="center" wrapText="1"/>
    </xf>
    <xf numFmtId="0" fontId="19" fillId="17" borderId="17" xfId="0" applyFont="1" applyFill="1" applyBorder="1" applyAlignment="1">
      <alignment horizontal="left" vertical="center" wrapText="1"/>
    </xf>
    <xf numFmtId="164" fontId="19" fillId="22" borderId="18" xfId="0" applyNumberFormat="1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left" vertical="center" wrapText="1"/>
    </xf>
    <xf numFmtId="0" fontId="21" fillId="26" borderId="12" xfId="0" applyFont="1" applyFill="1" applyBorder="1" applyAlignment="1">
      <alignment horizontal="center" vertical="center" wrapText="1"/>
    </xf>
    <xf numFmtId="164" fontId="21" fillId="26" borderId="12" xfId="0" applyNumberFormat="1" applyFont="1" applyFill="1" applyBorder="1" applyAlignment="1">
      <alignment horizontal="center" vertical="center" wrapText="1"/>
    </xf>
    <xf numFmtId="0" fontId="21" fillId="26" borderId="12" xfId="0" applyFont="1" applyFill="1" applyBorder="1" applyAlignment="1" quotePrefix="1">
      <alignment horizontal="center" vertical="center" wrapText="1"/>
    </xf>
    <xf numFmtId="164" fontId="21" fillId="26" borderId="18" xfId="0" applyNumberFormat="1" applyFont="1" applyFill="1" applyBorder="1" applyAlignment="1">
      <alignment horizontal="center" vertical="center" wrapText="1"/>
    </xf>
    <xf numFmtId="0" fontId="18" fillId="20" borderId="19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 horizontal="center" vertical="center" wrapText="1"/>
    </xf>
    <xf numFmtId="167" fontId="21" fillId="25" borderId="0" xfId="0" applyNumberFormat="1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167" fontId="21" fillId="22" borderId="1" xfId="0" applyNumberFormat="1" applyFont="1" applyFill="1" applyBorder="1" applyAlignment="1">
      <alignment horizontal="center" vertical="center" wrapText="1"/>
    </xf>
    <xf numFmtId="167" fontId="21" fillId="16" borderId="1" xfId="0" applyNumberFormat="1" applyFont="1" applyFill="1" applyBorder="1" applyAlignment="1">
      <alignment horizontal="center" vertical="center" wrapText="1"/>
    </xf>
    <xf numFmtId="166" fontId="21" fillId="22" borderId="1" xfId="0" applyNumberFormat="1" applyFont="1" applyFill="1" applyBorder="1" applyAlignment="1">
      <alignment horizontal="center" vertical="center" wrapText="1"/>
    </xf>
    <xf numFmtId="165" fontId="21" fillId="22" borderId="1" xfId="48" applyNumberFormat="1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left" vertical="center" wrapText="1"/>
    </xf>
    <xf numFmtId="0" fontId="18" fillId="20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39" fontId="21" fillId="22" borderId="1" xfId="0" applyNumberFormat="1" applyFont="1" applyFill="1" applyBorder="1" applyAlignment="1">
      <alignment horizontal="center" vertical="center" wrapText="1"/>
    </xf>
    <xf numFmtId="2" fontId="21" fillId="16" borderId="1" xfId="0" applyNumberFormat="1" applyFont="1" applyFill="1" applyBorder="1" applyAlignment="1">
      <alignment horizontal="center" vertical="center" wrapText="1"/>
    </xf>
    <xf numFmtId="165" fontId="21" fillId="22" borderId="1" xfId="48" applyNumberFormat="1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left" vertical="center" wrapText="1"/>
    </xf>
    <xf numFmtId="0" fontId="18" fillId="20" borderId="1" xfId="0" applyFont="1" applyFill="1" applyBorder="1" applyAlignment="1">
      <alignment horizontal="center" vertical="center" wrapText="1"/>
    </xf>
    <xf numFmtId="164" fontId="19" fillId="22" borderId="1" xfId="0" applyNumberFormat="1" applyFont="1" applyFill="1" applyBorder="1" applyAlignment="1">
      <alignment horizontal="center" vertical="center" wrapText="1"/>
    </xf>
    <xf numFmtId="9" fontId="21" fillId="22" borderId="1" xfId="48" applyNumberFormat="1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9" fontId="21" fillId="17" borderId="1" xfId="48" applyNumberFormat="1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left" vertical="center" wrapText="1"/>
    </xf>
    <xf numFmtId="0" fontId="19" fillId="16" borderId="17" xfId="0" applyFont="1" applyFill="1" applyBorder="1" applyAlignment="1">
      <alignment horizontal="left" vertical="center" wrapText="1"/>
    </xf>
    <xf numFmtId="0" fontId="19" fillId="16" borderId="17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left" vertical="center" wrapText="1"/>
    </xf>
    <xf numFmtId="0" fontId="19" fillId="25" borderId="16" xfId="0" applyFont="1" applyFill="1" applyBorder="1" applyAlignment="1">
      <alignment horizontal="center" vertical="center" wrapText="1"/>
    </xf>
    <xf numFmtId="165" fontId="21" fillId="17" borderId="1" xfId="48" applyNumberFormat="1" applyFont="1" applyFill="1" applyBorder="1" applyAlignment="1">
      <alignment horizontal="center" vertical="center" wrapText="1"/>
    </xf>
    <xf numFmtId="9" fontId="21" fillId="17" borderId="1" xfId="48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left" vertical="center" wrapText="1"/>
    </xf>
    <xf numFmtId="0" fontId="19" fillId="25" borderId="22" xfId="0" applyFont="1" applyFill="1" applyBorder="1" applyAlignment="1">
      <alignment horizontal="center" vertical="center" wrapText="1"/>
    </xf>
    <xf numFmtId="9" fontId="21" fillId="25" borderId="0" xfId="48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19" fillId="17" borderId="1" xfId="0" applyFont="1" applyFill="1" applyBorder="1" applyAlignment="1">
      <alignment horizontal="left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 wrapText="1"/>
    </xf>
    <xf numFmtId="164" fontId="19" fillId="16" borderId="12" xfId="0" applyNumberFormat="1" applyFont="1" applyFill="1" applyBorder="1" applyAlignment="1">
      <alignment horizontal="center" vertical="center" wrapText="1"/>
    </xf>
    <xf numFmtId="37" fontId="19" fillId="16" borderId="12" xfId="0" applyNumberFormat="1" applyFont="1" applyFill="1" applyBorder="1" applyAlignment="1">
      <alignment horizontal="center" vertical="center" wrapText="1"/>
    </xf>
    <xf numFmtId="164" fontId="19" fillId="22" borderId="12" xfId="0" applyNumberFormat="1" applyFont="1" applyFill="1" applyBorder="1" applyAlignment="1">
      <alignment horizontal="center" vertical="center" wrapText="1"/>
    </xf>
    <xf numFmtId="37" fontId="19" fillId="22" borderId="12" xfId="0" applyNumberFormat="1" applyFont="1" applyFill="1" applyBorder="1" applyAlignment="1">
      <alignment horizontal="center" vertical="center" wrapText="1"/>
    </xf>
    <xf numFmtId="164" fontId="21" fillId="22" borderId="1" xfId="0" applyNumberFormat="1" applyFont="1" applyFill="1" applyBorder="1" applyAlignment="1">
      <alignment horizontal="center" vertical="center" wrapText="1"/>
    </xf>
    <xf numFmtId="164" fontId="21" fillId="16" borderId="1" xfId="0" applyNumberFormat="1" applyFont="1" applyFill="1" applyBorder="1" applyAlignment="1">
      <alignment horizontal="center" vertical="center" wrapText="1"/>
    </xf>
    <xf numFmtId="165" fontId="21" fillId="16" borderId="1" xfId="48" applyNumberFormat="1" applyFont="1" applyFill="1" applyBorder="1" applyAlignment="1">
      <alignment horizontal="center" vertical="center" wrapText="1"/>
    </xf>
    <xf numFmtId="164" fontId="21" fillId="22" borderId="1" xfId="0" applyNumberFormat="1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vertical="center" wrapText="1"/>
    </xf>
    <xf numFmtId="0" fontId="18" fillId="20" borderId="23" xfId="0" applyFont="1" applyFill="1" applyBorder="1" applyAlignment="1">
      <alignment horizontal="center" vertical="center" wrapText="1"/>
    </xf>
    <xf numFmtId="0" fontId="18" fillId="20" borderId="23" xfId="0" applyFont="1" applyFill="1" applyBorder="1" applyAlignment="1">
      <alignment horizontal="left" vertical="center" wrapText="1"/>
    </xf>
    <xf numFmtId="0" fontId="18" fillId="20" borderId="24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164" fontId="19" fillId="22" borderId="25" xfId="0" applyNumberFormat="1" applyFont="1" applyFill="1" applyBorder="1" applyAlignment="1">
      <alignment horizontal="center" vertical="center" wrapText="1"/>
    </xf>
    <xf numFmtId="0" fontId="19" fillId="22" borderId="25" xfId="0" applyFont="1" applyFill="1" applyBorder="1" applyAlignment="1">
      <alignment horizontal="center" vertical="center" wrapText="1"/>
    </xf>
    <xf numFmtId="37" fontId="19" fillId="22" borderId="25" xfId="0" applyNumberFormat="1" applyFont="1" applyFill="1" applyBorder="1" applyAlignment="1">
      <alignment horizontal="center" vertical="center" wrapText="1"/>
    </xf>
    <xf numFmtId="164" fontId="21" fillId="22" borderId="26" xfId="0" applyNumberFormat="1" applyFont="1" applyFill="1" applyBorder="1" applyAlignment="1">
      <alignment horizontal="center" vertical="center" wrapText="1"/>
    </xf>
    <xf numFmtId="165" fontId="21" fillId="22" borderId="26" xfId="48" applyNumberFormat="1" applyFont="1" applyFill="1" applyBorder="1" applyAlignment="1">
      <alignment horizontal="center" vertical="center" wrapText="1"/>
    </xf>
    <xf numFmtId="0" fontId="19" fillId="16" borderId="18" xfId="0" applyFont="1" applyFill="1" applyBorder="1" applyAlignment="1">
      <alignment horizontal="left" vertical="center" wrapText="1"/>
    </xf>
    <xf numFmtId="0" fontId="19" fillId="16" borderId="16" xfId="0" applyFont="1" applyFill="1" applyBorder="1" applyAlignment="1">
      <alignment horizontal="center" vertical="center" wrapText="1"/>
    </xf>
    <xf numFmtId="0" fontId="19" fillId="16" borderId="18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left" vertical="center" wrapText="1"/>
    </xf>
    <xf numFmtId="0" fontId="19" fillId="25" borderId="17" xfId="0" applyFont="1" applyFill="1" applyBorder="1" applyAlignment="1">
      <alignment horizontal="left" vertical="center" wrapText="1"/>
    </xf>
    <xf numFmtId="165" fontId="21" fillId="22" borderId="27" xfId="48" applyNumberFormat="1" applyFont="1" applyFill="1" applyBorder="1" applyAlignment="1">
      <alignment horizontal="center" vertical="center" wrapText="1"/>
    </xf>
    <xf numFmtId="165" fontId="21" fillId="22" borderId="28" xfId="48" applyNumberFormat="1" applyFont="1" applyFill="1" applyBorder="1" applyAlignment="1">
      <alignment horizontal="center" vertical="center" wrapText="1"/>
    </xf>
    <xf numFmtId="0" fontId="19" fillId="16" borderId="29" xfId="0" applyFont="1" applyFill="1" applyBorder="1" applyAlignment="1">
      <alignment horizontal="center" vertical="center" wrapText="1"/>
    </xf>
    <xf numFmtId="164" fontId="19" fillId="16" borderId="29" xfId="0" applyNumberFormat="1" applyFont="1" applyFill="1" applyBorder="1" applyAlignment="1">
      <alignment horizontal="center" vertical="center" wrapText="1"/>
    </xf>
    <xf numFmtId="37" fontId="19" fillId="16" borderId="29" xfId="0" applyNumberFormat="1" applyFont="1" applyFill="1" applyBorder="1" applyAlignment="1">
      <alignment horizontal="center" vertical="center" wrapText="1"/>
    </xf>
    <xf numFmtId="164" fontId="21" fillId="16" borderId="30" xfId="0" applyNumberFormat="1" applyFont="1" applyFill="1" applyBorder="1" applyAlignment="1">
      <alignment horizontal="center" vertical="center" wrapText="1"/>
    </xf>
    <xf numFmtId="165" fontId="21" fillId="16" borderId="30" xfId="48" applyNumberFormat="1" applyFont="1" applyFill="1" applyBorder="1" applyAlignment="1">
      <alignment horizontal="center" vertical="center" wrapText="1"/>
    </xf>
    <xf numFmtId="165" fontId="21" fillId="16" borderId="31" xfId="48" applyNumberFormat="1" applyFont="1" applyFill="1" applyBorder="1" applyAlignment="1">
      <alignment horizontal="center" vertical="center" wrapText="1"/>
    </xf>
    <xf numFmtId="164" fontId="19" fillId="22" borderId="25" xfId="0" applyNumberFormat="1" applyFont="1" applyFill="1" applyBorder="1" applyAlignment="1">
      <alignment horizontal="center" vertical="center" wrapText="1"/>
    </xf>
    <xf numFmtId="0" fontId="19" fillId="22" borderId="25" xfId="0" applyFont="1" applyFill="1" applyBorder="1" applyAlignment="1">
      <alignment horizontal="center" vertical="center" wrapText="1"/>
    </xf>
    <xf numFmtId="37" fontId="19" fillId="22" borderId="25" xfId="0" applyNumberFormat="1" applyFont="1" applyFill="1" applyBorder="1" applyAlignment="1">
      <alignment horizontal="center" vertical="center" wrapText="1"/>
    </xf>
    <xf numFmtId="164" fontId="21" fillId="22" borderId="26" xfId="0" applyNumberFormat="1" applyFont="1" applyFill="1" applyBorder="1" applyAlignment="1">
      <alignment horizontal="center" vertical="center" wrapText="1"/>
    </xf>
    <xf numFmtId="165" fontId="21" fillId="22" borderId="26" xfId="48" applyNumberFormat="1" applyFont="1" applyFill="1" applyBorder="1" applyAlignment="1">
      <alignment horizontal="center" vertical="center" wrapText="1"/>
    </xf>
    <xf numFmtId="165" fontId="21" fillId="22" borderId="27" xfId="48" applyNumberFormat="1" applyFont="1" applyFill="1" applyBorder="1" applyAlignment="1">
      <alignment horizontal="center" vertical="center" wrapText="1"/>
    </xf>
    <xf numFmtId="165" fontId="21" fillId="22" borderId="28" xfId="48" applyNumberFormat="1" applyFont="1" applyFill="1" applyBorder="1" applyAlignment="1">
      <alignment horizontal="center" vertical="center" wrapText="1"/>
    </xf>
    <xf numFmtId="164" fontId="19" fillId="16" borderId="29" xfId="0" applyNumberFormat="1" applyFont="1" applyFill="1" applyBorder="1" applyAlignment="1">
      <alignment horizontal="center" vertical="center" wrapText="1"/>
    </xf>
    <xf numFmtId="0" fontId="19" fillId="16" borderId="29" xfId="0" applyFont="1" applyFill="1" applyBorder="1" applyAlignment="1">
      <alignment horizontal="center" vertical="center" wrapText="1"/>
    </xf>
    <xf numFmtId="37" fontId="19" fillId="16" borderId="29" xfId="0" applyNumberFormat="1" applyFont="1" applyFill="1" applyBorder="1" applyAlignment="1">
      <alignment horizontal="center" vertical="center" wrapText="1"/>
    </xf>
    <xf numFmtId="164" fontId="21" fillId="16" borderId="30" xfId="0" applyNumberFormat="1" applyFont="1" applyFill="1" applyBorder="1" applyAlignment="1">
      <alignment horizontal="center" vertical="center" wrapText="1"/>
    </xf>
    <xf numFmtId="165" fontId="21" fillId="16" borderId="30" xfId="48" applyNumberFormat="1" applyFont="1" applyFill="1" applyBorder="1" applyAlignment="1">
      <alignment horizontal="center" vertical="center" wrapText="1"/>
    </xf>
    <xf numFmtId="9" fontId="21" fillId="22" borderId="28" xfId="48" applyNumberFormat="1" applyFont="1" applyFill="1" applyBorder="1" applyAlignment="1">
      <alignment horizontal="center" vertical="center" wrapText="1"/>
    </xf>
    <xf numFmtId="9" fontId="21" fillId="16" borderId="31" xfId="48" applyNumberFormat="1" applyFont="1" applyFill="1" applyBorder="1" applyAlignment="1">
      <alignment horizontal="center" vertical="center" wrapText="1"/>
    </xf>
    <xf numFmtId="165" fontId="21" fillId="16" borderId="28" xfId="48" applyNumberFormat="1" applyFont="1" applyFill="1" applyBorder="1" applyAlignment="1">
      <alignment horizontal="center" vertical="center" wrapText="1"/>
    </xf>
    <xf numFmtId="0" fontId="19" fillId="22" borderId="29" xfId="0" applyFont="1" applyFill="1" applyBorder="1" applyAlignment="1">
      <alignment horizontal="center" vertical="center" wrapText="1"/>
    </xf>
    <xf numFmtId="164" fontId="19" fillId="22" borderId="29" xfId="0" applyNumberFormat="1" applyFont="1" applyFill="1" applyBorder="1" applyAlignment="1">
      <alignment horizontal="center" vertical="center" wrapText="1"/>
    </xf>
    <xf numFmtId="37" fontId="19" fillId="22" borderId="29" xfId="0" applyNumberFormat="1" applyFont="1" applyFill="1" applyBorder="1" applyAlignment="1">
      <alignment horizontal="center" vertical="center" wrapText="1"/>
    </xf>
    <xf numFmtId="164" fontId="21" fillId="22" borderId="30" xfId="0" applyNumberFormat="1" applyFont="1" applyFill="1" applyBorder="1" applyAlignment="1">
      <alignment horizontal="center" vertical="center" wrapText="1"/>
    </xf>
    <xf numFmtId="165" fontId="21" fillId="22" borderId="30" xfId="48" applyNumberFormat="1" applyFont="1" applyFill="1" applyBorder="1" applyAlignment="1">
      <alignment horizontal="center" vertical="center" wrapText="1"/>
    </xf>
    <xf numFmtId="165" fontId="21" fillId="22" borderId="31" xfId="48" applyNumberFormat="1" applyFont="1" applyFill="1" applyBorder="1" applyAlignment="1">
      <alignment horizontal="center" vertical="center" wrapText="1"/>
    </xf>
    <xf numFmtId="164" fontId="19" fillId="16" borderId="25" xfId="0" applyNumberFormat="1" applyFont="1" applyFill="1" applyBorder="1" applyAlignment="1">
      <alignment horizontal="center" vertical="center" wrapText="1"/>
    </xf>
    <xf numFmtId="0" fontId="19" fillId="16" borderId="25" xfId="0" applyFont="1" applyFill="1" applyBorder="1" applyAlignment="1">
      <alignment horizontal="center" vertical="center" wrapText="1"/>
    </xf>
    <xf numFmtId="37" fontId="19" fillId="16" borderId="25" xfId="0" applyNumberFormat="1" applyFont="1" applyFill="1" applyBorder="1" applyAlignment="1">
      <alignment horizontal="center" vertical="center" wrapText="1"/>
    </xf>
    <xf numFmtId="164" fontId="21" fillId="16" borderId="26" xfId="0" applyNumberFormat="1" applyFont="1" applyFill="1" applyBorder="1" applyAlignment="1">
      <alignment horizontal="center" vertical="center" wrapText="1"/>
    </xf>
    <xf numFmtId="165" fontId="21" fillId="16" borderId="26" xfId="48" applyNumberFormat="1" applyFont="1" applyFill="1" applyBorder="1" applyAlignment="1">
      <alignment horizontal="center" vertical="center" wrapText="1"/>
    </xf>
    <xf numFmtId="165" fontId="21" fillId="16" borderId="27" xfId="48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25" borderId="0" xfId="0" applyFont="1" applyFill="1" applyBorder="1" applyAlignment="1">
      <alignment horizontal="center" vertical="center" wrapText="1"/>
    </xf>
    <xf numFmtId="165" fontId="21" fillId="22" borderId="1" xfId="48" applyNumberFormat="1" applyFont="1" applyFill="1" applyBorder="1" applyAlignment="1">
      <alignment horizontal="center" vertical="center" wrapText="1"/>
    </xf>
    <xf numFmtId="165" fontId="21" fillId="17" borderId="1" xfId="48" applyNumberFormat="1" applyFont="1" applyFill="1" applyBorder="1" applyAlignment="1">
      <alignment horizontal="center" vertical="center" wrapText="1"/>
    </xf>
    <xf numFmtId="9" fontId="21" fillId="22" borderId="1" xfId="48" applyNumberFormat="1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left" vertical="center" wrapText="1"/>
    </xf>
    <xf numFmtId="0" fontId="19" fillId="22" borderId="12" xfId="0" applyFont="1" applyFill="1" applyBorder="1" applyAlignment="1">
      <alignment horizontal="left" vertical="top" wrapText="1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left" vertical="center" wrapText="1"/>
    </xf>
    <xf numFmtId="0" fontId="19" fillId="22" borderId="32" xfId="0" applyFont="1" applyFill="1" applyBorder="1" applyAlignment="1">
      <alignment horizontal="center" vertical="center" wrapText="1"/>
    </xf>
    <xf numFmtId="0" fontId="22" fillId="27" borderId="0" xfId="0" applyFont="1" applyFill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9" fillId="25" borderId="22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left" vertical="center" wrapText="1"/>
    </xf>
    <xf numFmtId="0" fontId="19" fillId="25" borderId="17" xfId="0" applyFont="1" applyFill="1" applyBorder="1" applyAlignment="1">
      <alignment horizontal="left" vertical="center" wrapText="1"/>
    </xf>
    <xf numFmtId="0" fontId="19" fillId="25" borderId="18" xfId="0" applyFont="1" applyFill="1" applyBorder="1" applyAlignment="1">
      <alignment horizontal="left" vertical="center" wrapText="1"/>
    </xf>
    <xf numFmtId="0" fontId="19" fillId="25" borderId="22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2" borderId="22" xfId="0" applyFont="1" applyFill="1" applyBorder="1" applyAlignment="1">
      <alignment horizontal="center" vertical="center" wrapText="1"/>
    </xf>
    <xf numFmtId="0" fontId="19" fillId="22" borderId="17" xfId="0" applyFont="1" applyFill="1" applyBorder="1" applyAlignment="1">
      <alignment horizontal="center" vertical="center" wrapText="1"/>
    </xf>
    <xf numFmtId="0" fontId="19" fillId="22" borderId="18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 wrapText="1"/>
    </xf>
    <xf numFmtId="0" fontId="19" fillId="16" borderId="18" xfId="0" applyFont="1" applyFill="1" applyBorder="1" applyAlignment="1">
      <alignment horizontal="center" vertical="center" wrapText="1"/>
    </xf>
    <xf numFmtId="0" fontId="19" fillId="22" borderId="16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left" vertical="center" wrapText="1"/>
    </xf>
    <xf numFmtId="0" fontId="19" fillId="25" borderId="34" xfId="0" applyFont="1" applyFill="1" applyBorder="1" applyAlignment="1">
      <alignment horizontal="left" vertical="center" wrapText="1"/>
    </xf>
    <xf numFmtId="0" fontId="19" fillId="25" borderId="35" xfId="0" applyFont="1" applyFill="1" applyBorder="1" applyAlignment="1">
      <alignment horizontal="left" vertical="center" wrapText="1"/>
    </xf>
    <xf numFmtId="0" fontId="19" fillId="16" borderId="33" xfId="0" applyFont="1" applyFill="1" applyBorder="1" applyAlignment="1">
      <alignment horizontal="left" vertical="center" wrapText="1"/>
    </xf>
    <xf numFmtId="0" fontId="19" fillId="16" borderId="34" xfId="0" applyFont="1" applyFill="1" applyBorder="1" applyAlignment="1">
      <alignment horizontal="left" vertical="center" wrapText="1"/>
    </xf>
    <xf numFmtId="0" fontId="19" fillId="16" borderId="35" xfId="0" applyFont="1" applyFill="1" applyBorder="1" applyAlignment="1">
      <alignment horizontal="left" vertical="center" wrapText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19" fillId="16" borderId="32" xfId="0" applyFont="1" applyFill="1" applyBorder="1" applyAlignment="1">
      <alignment horizontal="center" vertical="center" wrapText="1"/>
    </xf>
    <xf numFmtId="0" fontId="19" fillId="16" borderId="36" xfId="0" applyFont="1" applyFill="1" applyBorder="1" applyAlignment="1">
      <alignment horizontal="center" vertical="center" wrapText="1"/>
    </xf>
    <xf numFmtId="0" fontId="19" fillId="17" borderId="18" xfId="0" applyFont="1" applyFill="1" applyBorder="1" applyAlignment="1">
      <alignment horizontal="left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19" fillId="17" borderId="17" xfId="0" applyFont="1" applyFill="1" applyBorder="1" applyAlignment="1">
      <alignment horizontal="center" vertical="center" wrapText="1"/>
    </xf>
    <xf numFmtId="0" fontId="19" fillId="17" borderId="18" xfId="0" applyFont="1" applyFill="1" applyBorder="1" applyAlignment="1">
      <alignment horizontal="center" vertical="center" wrapText="1"/>
    </xf>
    <xf numFmtId="0" fontId="18" fillId="20" borderId="0" xfId="0" applyFont="1" applyFill="1" applyBorder="1" applyAlignment="1">
      <alignment horizontal="center" vertical="center" wrapText="1"/>
    </xf>
    <xf numFmtId="0" fontId="18" fillId="20" borderId="37" xfId="0" applyFont="1" applyFill="1" applyBorder="1" applyAlignment="1">
      <alignment horizontal="center" vertical="center" wrapText="1"/>
    </xf>
    <xf numFmtId="0" fontId="18" fillId="20" borderId="38" xfId="0" applyFont="1" applyFill="1" applyBorder="1" applyAlignment="1">
      <alignment horizontal="center" vertical="center" wrapText="1"/>
    </xf>
    <xf numFmtId="0" fontId="18" fillId="20" borderId="39" xfId="0" applyFont="1" applyFill="1" applyBorder="1" applyAlignment="1">
      <alignment horizontal="center" vertical="center" wrapText="1"/>
    </xf>
    <xf numFmtId="0" fontId="18" fillId="20" borderId="40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1" fillId="17" borderId="16" xfId="0" applyFont="1" applyFill="1" applyBorder="1" applyAlignment="1">
      <alignment horizontal="left" vertical="center" wrapText="1"/>
    </xf>
    <xf numFmtId="0" fontId="1" fillId="17" borderId="18" xfId="0" applyFont="1" applyFill="1" applyBorder="1" applyAlignment="1">
      <alignment horizontal="left" vertical="center" wrapText="1"/>
    </xf>
    <xf numFmtId="0" fontId="18" fillId="20" borderId="14" xfId="0" applyFont="1" applyFill="1" applyBorder="1" applyAlignment="1">
      <alignment horizontal="left" vertical="center" wrapText="1"/>
    </xf>
    <xf numFmtId="0" fontId="18" fillId="20" borderId="41" xfId="0" applyFont="1" applyFill="1" applyBorder="1" applyAlignment="1">
      <alignment horizontal="left" vertical="center" wrapText="1"/>
    </xf>
    <xf numFmtId="0" fontId="18" fillId="20" borderId="42" xfId="0" applyFont="1" applyFill="1" applyBorder="1" applyAlignment="1">
      <alignment horizontal="center" vertical="center" wrapText="1"/>
    </xf>
    <xf numFmtId="0" fontId="18" fillId="20" borderId="41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9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 quotePrefix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5.00390625" style="1" customWidth="1"/>
    <col min="2" max="2" width="7.7109375" style="5" customWidth="1"/>
    <col min="3" max="3" width="14.00390625" style="5" customWidth="1"/>
    <col min="4" max="4" width="12.7109375" style="1" customWidth="1"/>
    <col min="5" max="15" width="10.421875" style="5" customWidth="1"/>
    <col min="16" max="16384" width="9.140625" style="1" customWidth="1"/>
  </cols>
  <sheetData>
    <row r="1" spans="1:17" ht="32.25" customHeight="1">
      <c r="A1" s="14" t="s">
        <v>33</v>
      </c>
      <c r="B1" s="146" t="s">
        <v>37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21.75" customHeight="1">
      <c r="A2" s="147" t="s">
        <v>102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5" customHeight="1">
      <c r="A3" s="148" t="s">
        <v>34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t="15" customHeight="1">
      <c r="A5" s="147" t="s">
        <v>103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5">
      <c r="A6" s="148" t="s">
        <v>35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ht="9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">
      <c r="A8" s="147" t="s">
        <v>104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15">
      <c r="A9" s="148" t="s">
        <v>36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ht="9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ht="15">
      <c r="A11" s="147" t="s">
        <v>105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30" customHeight="1">
      <c r="A12" s="148" t="s">
        <v>115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</row>
    <row r="14" ht="15">
      <c r="A14" s="13" t="s">
        <v>28</v>
      </c>
    </row>
    <row r="15" spans="1:17" ht="38.25" customHeight="1" thickBot="1">
      <c r="A15" s="84" t="s">
        <v>9</v>
      </c>
      <c r="B15" s="85" t="s">
        <v>25</v>
      </c>
      <c r="C15" s="85" t="s">
        <v>10</v>
      </c>
      <c r="D15" s="86" t="s">
        <v>11</v>
      </c>
      <c r="E15" s="87" t="s">
        <v>0</v>
      </c>
      <c r="F15" s="87" t="s">
        <v>1</v>
      </c>
      <c r="G15" s="87" t="s">
        <v>2</v>
      </c>
      <c r="H15" s="87" t="s">
        <v>3</v>
      </c>
      <c r="I15" s="87" t="s">
        <v>4</v>
      </c>
      <c r="J15" s="87" t="s">
        <v>5</v>
      </c>
      <c r="K15" s="87" t="s">
        <v>26</v>
      </c>
      <c r="L15" s="87" t="s">
        <v>6</v>
      </c>
      <c r="M15" s="87" t="s">
        <v>7</v>
      </c>
      <c r="N15" s="87" t="s">
        <v>8</v>
      </c>
      <c r="O15" s="88" t="s">
        <v>27</v>
      </c>
      <c r="P15" s="88" t="s">
        <v>30</v>
      </c>
      <c r="Q15" s="88" t="s">
        <v>31</v>
      </c>
    </row>
    <row r="16" spans="1:17" ht="15">
      <c r="A16" s="163" t="s">
        <v>15</v>
      </c>
      <c r="B16" s="169" t="s">
        <v>16</v>
      </c>
      <c r="C16" s="145" t="s">
        <v>14</v>
      </c>
      <c r="D16" s="108" t="s">
        <v>14</v>
      </c>
      <c r="E16" s="89">
        <v>23</v>
      </c>
      <c r="F16" s="89">
        <v>23</v>
      </c>
      <c r="G16" s="89">
        <v>21</v>
      </c>
      <c r="H16" s="90">
        <v>0</v>
      </c>
      <c r="I16" s="90">
        <v>0</v>
      </c>
      <c r="J16" s="89">
        <v>2</v>
      </c>
      <c r="K16" s="89">
        <v>0</v>
      </c>
      <c r="L16" s="89">
        <v>0</v>
      </c>
      <c r="M16" s="89">
        <v>0</v>
      </c>
      <c r="N16" s="91">
        <v>1134</v>
      </c>
      <c r="O16" s="92">
        <v>49.304347826087</v>
      </c>
      <c r="P16" s="93" t="s">
        <v>50</v>
      </c>
      <c r="Q16" s="99" t="s">
        <v>50</v>
      </c>
    </row>
    <row r="17" spans="1:17" ht="15">
      <c r="A17" s="164"/>
      <c r="B17" s="154"/>
      <c r="C17" s="158"/>
      <c r="D17" s="28" t="s">
        <v>100</v>
      </c>
      <c r="E17" s="6">
        <v>0</v>
      </c>
      <c r="F17" s="6">
        <v>21</v>
      </c>
      <c r="G17" s="6">
        <v>20</v>
      </c>
      <c r="H17" s="7">
        <v>0</v>
      </c>
      <c r="I17" s="7">
        <v>0</v>
      </c>
      <c r="J17" s="6">
        <v>1</v>
      </c>
      <c r="K17" s="6">
        <v>0</v>
      </c>
      <c r="L17" s="6">
        <v>0</v>
      </c>
      <c r="M17" s="6">
        <v>0</v>
      </c>
      <c r="N17" s="10">
        <v>471</v>
      </c>
      <c r="O17" s="80">
        <v>22.4285714285714</v>
      </c>
      <c r="P17" s="55" t="s">
        <v>50</v>
      </c>
      <c r="Q17" s="100">
        <f>SUM(J16:J17)/E16</f>
        <v>0.13043478260869565</v>
      </c>
    </row>
    <row r="18" spans="1:17" ht="15.75" thickBot="1">
      <c r="A18" s="165"/>
      <c r="B18" s="170"/>
      <c r="C18" s="101" t="s">
        <v>100</v>
      </c>
      <c r="D18" s="101" t="s">
        <v>100</v>
      </c>
      <c r="E18" s="102">
        <v>25</v>
      </c>
      <c r="F18" s="102">
        <v>25</v>
      </c>
      <c r="G18" s="102">
        <v>23</v>
      </c>
      <c r="H18" s="101">
        <v>0</v>
      </c>
      <c r="I18" s="101">
        <v>0</v>
      </c>
      <c r="J18" s="102">
        <v>2</v>
      </c>
      <c r="K18" s="102">
        <v>0</v>
      </c>
      <c r="L18" s="102">
        <v>0</v>
      </c>
      <c r="M18" s="102">
        <v>0</v>
      </c>
      <c r="N18" s="103">
        <v>492</v>
      </c>
      <c r="O18" s="104">
        <v>19.68</v>
      </c>
      <c r="P18" s="105" t="s">
        <v>50</v>
      </c>
      <c r="Q18" s="106">
        <f>J18/E18</f>
        <v>0.08</v>
      </c>
    </row>
    <row r="19" spans="1:17" ht="15">
      <c r="A19" s="166" t="s">
        <v>17</v>
      </c>
      <c r="B19" s="171" t="s">
        <v>18</v>
      </c>
      <c r="C19" s="145" t="s">
        <v>14</v>
      </c>
      <c r="D19" s="108" t="s">
        <v>14</v>
      </c>
      <c r="E19" s="107">
        <v>12</v>
      </c>
      <c r="F19" s="107">
        <v>12</v>
      </c>
      <c r="G19" s="107">
        <v>12</v>
      </c>
      <c r="H19" s="108">
        <v>0</v>
      </c>
      <c r="I19" s="108">
        <v>0</v>
      </c>
      <c r="J19" s="107">
        <v>0</v>
      </c>
      <c r="K19" s="107">
        <v>0</v>
      </c>
      <c r="L19" s="107">
        <v>0</v>
      </c>
      <c r="M19" s="107">
        <v>0</v>
      </c>
      <c r="N19" s="109">
        <v>519</v>
      </c>
      <c r="O19" s="110">
        <v>43.25</v>
      </c>
      <c r="P19" s="111" t="s">
        <v>50</v>
      </c>
      <c r="Q19" s="112" t="s">
        <v>50</v>
      </c>
    </row>
    <row r="20" spans="1:17" ht="15">
      <c r="A20" s="167"/>
      <c r="B20" s="160"/>
      <c r="C20" s="158"/>
      <c r="D20" s="28" t="s">
        <v>100</v>
      </c>
      <c r="E20" s="78">
        <v>0</v>
      </c>
      <c r="F20" s="78">
        <v>12</v>
      </c>
      <c r="G20" s="78">
        <v>10</v>
      </c>
      <c r="H20" s="28">
        <v>2</v>
      </c>
      <c r="I20" s="28">
        <v>0</v>
      </c>
      <c r="J20" s="78">
        <v>0</v>
      </c>
      <c r="K20" s="78">
        <v>0</v>
      </c>
      <c r="L20" s="78">
        <v>0</v>
      </c>
      <c r="M20" s="78">
        <v>0</v>
      </c>
      <c r="N20" s="79">
        <v>193</v>
      </c>
      <c r="O20" s="83">
        <v>16.0833333333333</v>
      </c>
      <c r="P20" s="49" t="s">
        <v>50</v>
      </c>
      <c r="Q20" s="119">
        <f>SUM(J19:J20)/E19</f>
        <v>0</v>
      </c>
    </row>
    <row r="21" spans="1:17" ht="15.75" thickBot="1">
      <c r="A21" s="168"/>
      <c r="B21" s="172"/>
      <c r="C21" s="101" t="s">
        <v>100</v>
      </c>
      <c r="D21" s="115" t="s">
        <v>100</v>
      </c>
      <c r="E21" s="114">
        <v>16</v>
      </c>
      <c r="F21" s="114">
        <v>16</v>
      </c>
      <c r="G21" s="114">
        <v>16</v>
      </c>
      <c r="H21" s="115">
        <v>0</v>
      </c>
      <c r="I21" s="115">
        <v>0</v>
      </c>
      <c r="J21" s="114">
        <v>0</v>
      </c>
      <c r="K21" s="114">
        <v>0</v>
      </c>
      <c r="L21" s="114">
        <v>0</v>
      </c>
      <c r="M21" s="114">
        <v>0</v>
      </c>
      <c r="N21" s="116">
        <v>429</v>
      </c>
      <c r="O21" s="117">
        <v>26.8125</v>
      </c>
      <c r="P21" s="118" t="s">
        <v>50</v>
      </c>
      <c r="Q21" s="120">
        <f>J21/E21</f>
        <v>0</v>
      </c>
    </row>
    <row r="23" ht="15">
      <c r="A23" s="13" t="s">
        <v>29</v>
      </c>
    </row>
    <row r="24" spans="1:17" ht="40.5" customHeight="1" thickBot="1">
      <c r="A24" s="84" t="s">
        <v>9</v>
      </c>
      <c r="B24" s="85" t="s">
        <v>25</v>
      </c>
      <c r="C24" s="85" t="s">
        <v>10</v>
      </c>
      <c r="D24" s="86" t="s">
        <v>11</v>
      </c>
      <c r="E24" s="87" t="s">
        <v>0</v>
      </c>
      <c r="F24" s="87" t="s">
        <v>1</v>
      </c>
      <c r="G24" s="87" t="s">
        <v>2</v>
      </c>
      <c r="H24" s="87" t="s">
        <v>3</v>
      </c>
      <c r="I24" s="87" t="s">
        <v>4</v>
      </c>
      <c r="J24" s="87" t="s">
        <v>5</v>
      </c>
      <c r="K24" s="87" t="s">
        <v>26</v>
      </c>
      <c r="L24" s="87" t="s">
        <v>6</v>
      </c>
      <c r="M24" s="87" t="s">
        <v>7</v>
      </c>
      <c r="N24" s="87" t="s">
        <v>8</v>
      </c>
      <c r="O24" s="88" t="s">
        <v>27</v>
      </c>
      <c r="P24" s="88" t="s">
        <v>30</v>
      </c>
      <c r="Q24" s="88" t="s">
        <v>31</v>
      </c>
    </row>
    <row r="25" spans="1:17" ht="15">
      <c r="A25" s="163" t="s">
        <v>22</v>
      </c>
      <c r="B25" s="169" t="s">
        <v>21</v>
      </c>
      <c r="C25" s="145" t="s">
        <v>13</v>
      </c>
      <c r="D25" s="108" t="s">
        <v>13</v>
      </c>
      <c r="E25" s="107">
        <v>44</v>
      </c>
      <c r="F25" s="107">
        <v>44</v>
      </c>
      <c r="G25" s="107">
        <v>43</v>
      </c>
      <c r="H25" s="108">
        <v>0</v>
      </c>
      <c r="I25" s="108">
        <v>0</v>
      </c>
      <c r="J25" s="107">
        <v>1</v>
      </c>
      <c r="K25" s="107">
        <v>0</v>
      </c>
      <c r="L25" s="107">
        <v>0</v>
      </c>
      <c r="M25" s="107">
        <v>0</v>
      </c>
      <c r="N25" s="109">
        <v>1717</v>
      </c>
      <c r="O25" s="110">
        <v>39.0227272727273</v>
      </c>
      <c r="P25" s="111" t="s">
        <v>50</v>
      </c>
      <c r="Q25" s="112"/>
    </row>
    <row r="26" spans="1:17" ht="15">
      <c r="A26" s="164"/>
      <c r="B26" s="154"/>
      <c r="C26" s="158"/>
      <c r="D26" s="28" t="s">
        <v>14</v>
      </c>
      <c r="E26" s="78">
        <v>0</v>
      </c>
      <c r="F26" s="78">
        <v>43</v>
      </c>
      <c r="G26" s="78">
        <v>10</v>
      </c>
      <c r="H26" s="28">
        <v>0</v>
      </c>
      <c r="I26" s="28">
        <v>0</v>
      </c>
      <c r="J26" s="78">
        <v>1</v>
      </c>
      <c r="K26" s="78">
        <v>0</v>
      </c>
      <c r="L26" s="78">
        <v>0</v>
      </c>
      <c r="M26" s="78">
        <v>32</v>
      </c>
      <c r="N26" s="79">
        <v>2759</v>
      </c>
      <c r="O26" s="83">
        <v>64.1627906976744</v>
      </c>
      <c r="P26" s="49">
        <f>SUM(M25:M26)/E25</f>
        <v>0.7272727272727273</v>
      </c>
      <c r="Q26" s="113">
        <f>SUM(J25:J26)/E25</f>
        <v>0.045454545454545456</v>
      </c>
    </row>
    <row r="27" spans="1:17" ht="15">
      <c r="A27" s="164"/>
      <c r="B27" s="154"/>
      <c r="C27" s="159" t="s">
        <v>14</v>
      </c>
      <c r="D27" s="75" t="s">
        <v>14</v>
      </c>
      <c r="E27" s="76">
        <v>42</v>
      </c>
      <c r="F27" s="76">
        <v>42</v>
      </c>
      <c r="G27" s="76">
        <v>40</v>
      </c>
      <c r="H27" s="75">
        <v>0</v>
      </c>
      <c r="I27" s="75">
        <v>1</v>
      </c>
      <c r="J27" s="76">
        <v>1</v>
      </c>
      <c r="K27" s="76">
        <v>0</v>
      </c>
      <c r="L27" s="76">
        <v>0</v>
      </c>
      <c r="M27" s="76">
        <v>0</v>
      </c>
      <c r="N27" s="77">
        <v>1635</v>
      </c>
      <c r="O27" s="81">
        <v>38.9285714285714</v>
      </c>
      <c r="P27" s="82" t="s">
        <v>50</v>
      </c>
      <c r="Q27" s="121"/>
    </row>
    <row r="28" spans="1:17" ht="15">
      <c r="A28" s="164"/>
      <c r="B28" s="154"/>
      <c r="C28" s="161"/>
      <c r="D28" s="75" t="s">
        <v>100</v>
      </c>
      <c r="E28" s="76">
        <v>0</v>
      </c>
      <c r="F28" s="76">
        <v>40</v>
      </c>
      <c r="G28" s="76">
        <v>37</v>
      </c>
      <c r="H28" s="75">
        <v>0</v>
      </c>
      <c r="I28" s="75">
        <v>0</v>
      </c>
      <c r="J28" s="76">
        <v>0</v>
      </c>
      <c r="K28" s="76">
        <v>0</v>
      </c>
      <c r="L28" s="76">
        <v>0</v>
      </c>
      <c r="M28" s="76">
        <v>3</v>
      </c>
      <c r="N28" s="77">
        <v>1477</v>
      </c>
      <c r="O28" s="81">
        <v>36.925</v>
      </c>
      <c r="P28" s="82">
        <f>SUM(M27:M28)/E27</f>
        <v>0.07142857142857142</v>
      </c>
      <c r="Q28" s="121">
        <f>SUM(J27:J28)/E27</f>
        <v>0.023809523809523808</v>
      </c>
    </row>
    <row r="29" spans="1:17" ht="15.75" thickBot="1">
      <c r="A29" s="165"/>
      <c r="B29" s="170"/>
      <c r="C29" s="122" t="s">
        <v>100</v>
      </c>
      <c r="D29" s="122" t="s">
        <v>100</v>
      </c>
      <c r="E29" s="123">
        <v>36</v>
      </c>
      <c r="F29" s="123">
        <v>36</v>
      </c>
      <c r="G29" s="123">
        <v>35</v>
      </c>
      <c r="H29" s="122">
        <v>0</v>
      </c>
      <c r="I29" s="122">
        <v>0</v>
      </c>
      <c r="J29" s="123">
        <v>1</v>
      </c>
      <c r="K29" s="123">
        <v>0</v>
      </c>
      <c r="L29" s="123">
        <v>0</v>
      </c>
      <c r="M29" s="123">
        <v>0</v>
      </c>
      <c r="N29" s="124">
        <v>816</v>
      </c>
      <c r="O29" s="125">
        <v>22.6666666666667</v>
      </c>
      <c r="P29" s="126" t="s">
        <v>50</v>
      </c>
      <c r="Q29" s="127">
        <f>J29/E29</f>
        <v>0.027777777777777776</v>
      </c>
    </row>
    <row r="30" spans="1:17" ht="15">
      <c r="A30" s="166" t="s">
        <v>20</v>
      </c>
      <c r="B30" s="171" t="s">
        <v>19</v>
      </c>
      <c r="C30" s="171" t="s">
        <v>13</v>
      </c>
      <c r="D30" s="129" t="s">
        <v>13</v>
      </c>
      <c r="E30" s="128">
        <v>39</v>
      </c>
      <c r="F30" s="128">
        <v>39</v>
      </c>
      <c r="G30" s="128">
        <v>38</v>
      </c>
      <c r="H30" s="129">
        <v>0</v>
      </c>
      <c r="I30" s="129">
        <v>0</v>
      </c>
      <c r="J30" s="128">
        <v>1</v>
      </c>
      <c r="K30" s="128">
        <v>0</v>
      </c>
      <c r="L30" s="128">
        <v>0</v>
      </c>
      <c r="M30" s="128">
        <v>0</v>
      </c>
      <c r="N30" s="130">
        <v>1389</v>
      </c>
      <c r="O30" s="131">
        <v>35.6153846153846</v>
      </c>
      <c r="P30" s="132" t="s">
        <v>50</v>
      </c>
      <c r="Q30" s="133"/>
    </row>
    <row r="31" spans="1:17" ht="15">
      <c r="A31" s="167"/>
      <c r="B31" s="160"/>
      <c r="C31" s="161"/>
      <c r="D31" s="75" t="s">
        <v>14</v>
      </c>
      <c r="E31" s="76">
        <v>0</v>
      </c>
      <c r="F31" s="76">
        <v>38</v>
      </c>
      <c r="G31" s="76">
        <v>16</v>
      </c>
      <c r="H31" s="75">
        <v>0</v>
      </c>
      <c r="I31" s="75">
        <v>0</v>
      </c>
      <c r="J31" s="76">
        <v>2</v>
      </c>
      <c r="K31" s="76">
        <v>0</v>
      </c>
      <c r="L31" s="76">
        <v>0</v>
      </c>
      <c r="M31" s="76">
        <v>20</v>
      </c>
      <c r="N31" s="77">
        <v>2352</v>
      </c>
      <c r="O31" s="81">
        <v>61.8947368421053</v>
      </c>
      <c r="P31" s="82">
        <f>SUM(M30:M31)/E30</f>
        <v>0.5128205128205128</v>
      </c>
      <c r="Q31" s="121">
        <f>SUM(J30:J31)/E30</f>
        <v>0.07692307692307693</v>
      </c>
    </row>
    <row r="32" spans="1:17" ht="15">
      <c r="A32" s="167"/>
      <c r="B32" s="160"/>
      <c r="C32" s="162" t="s">
        <v>14</v>
      </c>
      <c r="D32" s="28" t="s">
        <v>14</v>
      </c>
      <c r="E32" s="78">
        <v>61</v>
      </c>
      <c r="F32" s="78">
        <v>61</v>
      </c>
      <c r="G32" s="78">
        <v>56</v>
      </c>
      <c r="H32" s="28">
        <v>0</v>
      </c>
      <c r="I32" s="28">
        <v>0</v>
      </c>
      <c r="J32" s="78">
        <v>5</v>
      </c>
      <c r="K32" s="78">
        <v>0</v>
      </c>
      <c r="L32" s="78">
        <v>0</v>
      </c>
      <c r="M32" s="78">
        <v>0</v>
      </c>
      <c r="N32" s="79">
        <v>2010</v>
      </c>
      <c r="O32" s="83">
        <v>32.9508196721311</v>
      </c>
      <c r="P32" s="49" t="s">
        <v>50</v>
      </c>
      <c r="Q32" s="113"/>
    </row>
    <row r="33" spans="1:17" ht="15">
      <c r="A33" s="167"/>
      <c r="B33" s="160"/>
      <c r="C33" s="158"/>
      <c r="D33" s="28" t="s">
        <v>100</v>
      </c>
      <c r="E33" s="78">
        <v>0</v>
      </c>
      <c r="F33" s="78">
        <v>56</v>
      </c>
      <c r="G33" s="78">
        <v>53</v>
      </c>
      <c r="H33" s="28">
        <v>0</v>
      </c>
      <c r="I33" s="28">
        <v>0</v>
      </c>
      <c r="J33" s="78">
        <v>1</v>
      </c>
      <c r="K33" s="78">
        <v>0</v>
      </c>
      <c r="L33" s="78">
        <v>0</v>
      </c>
      <c r="M33" s="78">
        <v>2</v>
      </c>
      <c r="N33" s="79">
        <v>2453</v>
      </c>
      <c r="O33" s="83">
        <v>43.8035714285714</v>
      </c>
      <c r="P33" s="49">
        <f>SUM(M32:M33)/E32</f>
        <v>0.03278688524590164</v>
      </c>
      <c r="Q33" s="113">
        <f>SUM(J32:J33)/E32</f>
        <v>0.09836065573770492</v>
      </c>
    </row>
    <row r="34" spans="1:17" ht="15.75" thickBot="1">
      <c r="A34" s="168"/>
      <c r="B34" s="172"/>
      <c r="C34" s="101" t="s">
        <v>100</v>
      </c>
      <c r="D34" s="101" t="s">
        <v>100</v>
      </c>
      <c r="E34" s="102">
        <v>58</v>
      </c>
      <c r="F34" s="102">
        <v>58</v>
      </c>
      <c r="G34" s="102">
        <v>57</v>
      </c>
      <c r="H34" s="101">
        <v>0</v>
      </c>
      <c r="I34" s="101">
        <v>0</v>
      </c>
      <c r="J34" s="102">
        <v>1</v>
      </c>
      <c r="K34" s="102">
        <v>0</v>
      </c>
      <c r="L34" s="102">
        <v>0</v>
      </c>
      <c r="M34" s="102">
        <v>0</v>
      </c>
      <c r="N34" s="103">
        <v>1529</v>
      </c>
      <c r="O34" s="104">
        <v>26.3620689655172</v>
      </c>
      <c r="P34" s="105" t="s">
        <v>50</v>
      </c>
      <c r="Q34" s="106">
        <f>J34/E34</f>
        <v>0.017241379310344827</v>
      </c>
    </row>
    <row r="36" ht="33" customHeight="1">
      <c r="A36" s="13" t="s">
        <v>32</v>
      </c>
    </row>
    <row r="37" spans="1:17" ht="42" customHeight="1">
      <c r="A37" s="11" t="s">
        <v>9</v>
      </c>
      <c r="B37" s="4" t="s">
        <v>25</v>
      </c>
      <c r="C37" s="4" t="s">
        <v>10</v>
      </c>
      <c r="D37" s="3" t="s">
        <v>11</v>
      </c>
      <c r="E37" s="2" t="s">
        <v>0</v>
      </c>
      <c r="F37" s="2" t="s">
        <v>1</v>
      </c>
      <c r="G37" s="2" t="s">
        <v>2</v>
      </c>
      <c r="H37" s="2" t="s">
        <v>3</v>
      </c>
      <c r="I37" s="2" t="s">
        <v>4</v>
      </c>
      <c r="J37" s="2" t="s">
        <v>5</v>
      </c>
      <c r="K37" s="2" t="s">
        <v>26</v>
      </c>
      <c r="L37" s="2" t="s">
        <v>6</v>
      </c>
      <c r="M37" s="2" t="s">
        <v>7</v>
      </c>
      <c r="N37" s="2" t="s">
        <v>8</v>
      </c>
      <c r="O37" s="45" t="s">
        <v>27</v>
      </c>
      <c r="P37" s="45" t="s">
        <v>30</v>
      </c>
      <c r="Q37" s="45" t="s">
        <v>31</v>
      </c>
    </row>
    <row r="38" spans="1:17" ht="15">
      <c r="A38" s="150" t="s">
        <v>23</v>
      </c>
      <c r="B38" s="153" t="s">
        <v>24</v>
      </c>
      <c r="C38" s="156" t="s">
        <v>12</v>
      </c>
      <c r="D38" s="28" t="s">
        <v>12</v>
      </c>
      <c r="E38" s="78">
        <v>263</v>
      </c>
      <c r="F38" s="78">
        <v>263</v>
      </c>
      <c r="G38" s="78">
        <v>257</v>
      </c>
      <c r="H38" s="28">
        <v>0</v>
      </c>
      <c r="I38" s="28">
        <v>3</v>
      </c>
      <c r="J38" s="78">
        <v>3</v>
      </c>
      <c r="K38" s="78">
        <v>0</v>
      </c>
      <c r="L38" s="78">
        <v>0</v>
      </c>
      <c r="M38" s="78">
        <v>0</v>
      </c>
      <c r="N38" s="79">
        <v>10207</v>
      </c>
      <c r="O38" s="83">
        <v>38.8098859315589</v>
      </c>
      <c r="P38" s="49" t="s">
        <v>50</v>
      </c>
      <c r="Q38" s="49" t="s">
        <v>50</v>
      </c>
    </row>
    <row r="39" spans="1:17" ht="15">
      <c r="A39" s="151"/>
      <c r="B39" s="154"/>
      <c r="C39" s="157"/>
      <c r="D39" s="28" t="s">
        <v>13</v>
      </c>
      <c r="E39" s="78">
        <v>0</v>
      </c>
      <c r="F39" s="78">
        <v>256</v>
      </c>
      <c r="G39" s="78">
        <v>241</v>
      </c>
      <c r="H39" s="28">
        <v>11</v>
      </c>
      <c r="I39" s="28">
        <v>0</v>
      </c>
      <c r="J39" s="78">
        <v>4</v>
      </c>
      <c r="K39" s="78">
        <v>0</v>
      </c>
      <c r="L39" s="78">
        <v>0</v>
      </c>
      <c r="M39" s="78">
        <v>0</v>
      </c>
      <c r="N39" s="79">
        <v>11961</v>
      </c>
      <c r="O39" s="83">
        <v>46.72265625</v>
      </c>
      <c r="P39" s="49" t="s">
        <v>50</v>
      </c>
      <c r="Q39" s="49" t="s">
        <v>50</v>
      </c>
    </row>
    <row r="40" spans="1:17" ht="15">
      <c r="A40" s="151"/>
      <c r="B40" s="154"/>
      <c r="C40" s="157"/>
      <c r="D40" s="28" t="s">
        <v>14</v>
      </c>
      <c r="E40" s="78">
        <v>0</v>
      </c>
      <c r="F40" s="78">
        <v>241</v>
      </c>
      <c r="G40" s="78">
        <v>240</v>
      </c>
      <c r="H40" s="28">
        <v>1</v>
      </c>
      <c r="I40" s="28">
        <v>0</v>
      </c>
      <c r="J40" s="78">
        <v>0</v>
      </c>
      <c r="K40" s="78">
        <v>0</v>
      </c>
      <c r="L40" s="78">
        <v>0</v>
      </c>
      <c r="M40" s="78">
        <v>0</v>
      </c>
      <c r="N40" s="79">
        <v>9007</v>
      </c>
      <c r="O40" s="83">
        <v>37.3734439834025</v>
      </c>
      <c r="P40" s="49" t="s">
        <v>50</v>
      </c>
      <c r="Q40" s="49" t="s">
        <v>50</v>
      </c>
    </row>
    <row r="41" spans="1:17" ht="15">
      <c r="A41" s="151"/>
      <c r="B41" s="154"/>
      <c r="C41" s="158"/>
      <c r="D41" s="28" t="s">
        <v>100</v>
      </c>
      <c r="E41" s="78">
        <v>0</v>
      </c>
      <c r="F41" s="78">
        <v>240</v>
      </c>
      <c r="G41" s="78">
        <v>236</v>
      </c>
      <c r="H41" s="28">
        <v>3</v>
      </c>
      <c r="I41" s="28">
        <v>0</v>
      </c>
      <c r="J41" s="78">
        <v>1</v>
      </c>
      <c r="K41" s="78">
        <v>0</v>
      </c>
      <c r="L41" s="78">
        <v>0</v>
      </c>
      <c r="M41" s="78">
        <v>0</v>
      </c>
      <c r="N41" s="79">
        <v>6734</v>
      </c>
      <c r="O41" s="83">
        <v>28.0583333333333</v>
      </c>
      <c r="P41" s="49" t="s">
        <v>50</v>
      </c>
      <c r="Q41" s="49">
        <f>SUM(J38:J41)/E38</f>
        <v>0.030418250950570342</v>
      </c>
    </row>
    <row r="42" spans="1:17" ht="15">
      <c r="A42" s="151"/>
      <c r="B42" s="154"/>
      <c r="C42" s="159" t="s">
        <v>13</v>
      </c>
      <c r="D42" s="75" t="s">
        <v>13</v>
      </c>
      <c r="E42" s="76">
        <v>251</v>
      </c>
      <c r="F42" s="76">
        <v>251</v>
      </c>
      <c r="G42" s="76">
        <v>250</v>
      </c>
      <c r="H42" s="75">
        <v>0</v>
      </c>
      <c r="I42" s="75">
        <v>0</v>
      </c>
      <c r="J42" s="76">
        <v>1</v>
      </c>
      <c r="K42" s="76">
        <v>0</v>
      </c>
      <c r="L42" s="76">
        <v>0</v>
      </c>
      <c r="M42" s="76">
        <v>0</v>
      </c>
      <c r="N42" s="77">
        <v>10696</v>
      </c>
      <c r="O42" s="81">
        <v>42.6135458167331</v>
      </c>
      <c r="P42" s="82" t="s">
        <v>50</v>
      </c>
      <c r="Q42" s="82" t="s">
        <v>50</v>
      </c>
    </row>
    <row r="43" spans="1:17" ht="15">
      <c r="A43" s="151"/>
      <c r="B43" s="154"/>
      <c r="C43" s="160"/>
      <c r="D43" s="75" t="s">
        <v>14</v>
      </c>
      <c r="E43" s="76">
        <v>0</v>
      </c>
      <c r="F43" s="76">
        <v>250</v>
      </c>
      <c r="G43" s="76">
        <v>243</v>
      </c>
      <c r="H43" s="75">
        <v>6</v>
      </c>
      <c r="I43" s="75">
        <v>0</v>
      </c>
      <c r="J43" s="76">
        <v>1</v>
      </c>
      <c r="K43" s="76">
        <v>0</v>
      </c>
      <c r="L43" s="76">
        <v>0</v>
      </c>
      <c r="M43" s="76">
        <v>0</v>
      </c>
      <c r="N43" s="77">
        <v>11470</v>
      </c>
      <c r="O43" s="81">
        <v>45.88</v>
      </c>
      <c r="P43" s="82" t="s">
        <v>50</v>
      </c>
      <c r="Q43" s="82" t="s">
        <v>50</v>
      </c>
    </row>
    <row r="44" spans="1:17" ht="15">
      <c r="A44" s="151"/>
      <c r="B44" s="154"/>
      <c r="C44" s="161"/>
      <c r="D44" s="75" t="s">
        <v>100</v>
      </c>
      <c r="E44" s="76">
        <v>0</v>
      </c>
      <c r="F44" s="76">
        <v>243</v>
      </c>
      <c r="G44" s="76">
        <v>239</v>
      </c>
      <c r="H44" s="75">
        <v>4</v>
      </c>
      <c r="I44" s="75">
        <v>0</v>
      </c>
      <c r="J44" s="76">
        <v>0</v>
      </c>
      <c r="K44" s="76">
        <v>0</v>
      </c>
      <c r="L44" s="76">
        <v>0</v>
      </c>
      <c r="M44" s="76">
        <v>0</v>
      </c>
      <c r="N44" s="77">
        <v>5045</v>
      </c>
      <c r="O44" s="81">
        <v>20.761316872428</v>
      </c>
      <c r="P44" s="82" t="s">
        <v>50</v>
      </c>
      <c r="Q44" s="82">
        <f>SUM(J42:J44)/E42</f>
        <v>0.00796812749003984</v>
      </c>
    </row>
    <row r="45" spans="1:17" ht="15">
      <c r="A45" s="151"/>
      <c r="B45" s="154"/>
      <c r="C45" s="162" t="s">
        <v>14</v>
      </c>
      <c r="D45" s="28" t="s">
        <v>14</v>
      </c>
      <c r="E45" s="78">
        <v>269</v>
      </c>
      <c r="F45" s="78">
        <v>269</v>
      </c>
      <c r="G45" s="78">
        <v>265</v>
      </c>
      <c r="H45" s="28">
        <v>0</v>
      </c>
      <c r="I45" s="28">
        <v>0</v>
      </c>
      <c r="J45" s="78">
        <v>4</v>
      </c>
      <c r="K45" s="78">
        <v>0</v>
      </c>
      <c r="L45" s="78">
        <v>0</v>
      </c>
      <c r="M45" s="78">
        <v>0</v>
      </c>
      <c r="N45" s="79">
        <v>11091</v>
      </c>
      <c r="O45" s="83">
        <v>41.2304832713755</v>
      </c>
      <c r="P45" s="49" t="s">
        <v>50</v>
      </c>
      <c r="Q45" s="49" t="s">
        <v>50</v>
      </c>
    </row>
    <row r="46" spans="1:17" ht="15">
      <c r="A46" s="151"/>
      <c r="B46" s="154"/>
      <c r="C46" s="158"/>
      <c r="D46" s="28" t="s">
        <v>100</v>
      </c>
      <c r="E46" s="78">
        <v>0</v>
      </c>
      <c r="F46" s="78">
        <v>265</v>
      </c>
      <c r="G46" s="78">
        <v>263</v>
      </c>
      <c r="H46" s="28">
        <v>1</v>
      </c>
      <c r="I46" s="28">
        <v>0</v>
      </c>
      <c r="J46" s="78">
        <v>1</v>
      </c>
      <c r="K46" s="78">
        <v>0</v>
      </c>
      <c r="L46" s="78">
        <v>0</v>
      </c>
      <c r="M46" s="78">
        <v>0</v>
      </c>
      <c r="N46" s="79">
        <v>8336</v>
      </c>
      <c r="O46" s="83">
        <v>31.4566037735849</v>
      </c>
      <c r="P46" s="49" t="s">
        <v>50</v>
      </c>
      <c r="Q46" s="49">
        <f>SUM(J45:J46)/E45</f>
        <v>0.01858736059479554</v>
      </c>
    </row>
    <row r="47" spans="1:17" ht="15">
      <c r="A47" s="152"/>
      <c r="B47" s="155"/>
      <c r="C47" s="75" t="s">
        <v>100</v>
      </c>
      <c r="D47" s="75" t="s">
        <v>100</v>
      </c>
      <c r="E47" s="76">
        <v>260</v>
      </c>
      <c r="F47" s="76">
        <v>260</v>
      </c>
      <c r="G47" s="76">
        <v>256</v>
      </c>
      <c r="H47" s="75">
        <v>0</v>
      </c>
      <c r="I47" s="75">
        <v>1</v>
      </c>
      <c r="J47" s="76">
        <v>3</v>
      </c>
      <c r="K47" s="76">
        <v>0</v>
      </c>
      <c r="L47" s="76">
        <v>0</v>
      </c>
      <c r="M47" s="76">
        <v>0</v>
      </c>
      <c r="N47" s="77">
        <v>7071</v>
      </c>
      <c r="O47" s="81">
        <v>27.1961538461538</v>
      </c>
      <c r="P47" s="82" t="s">
        <v>50</v>
      </c>
      <c r="Q47" s="82">
        <f>J47/E47</f>
        <v>0.011538461538461539</v>
      </c>
    </row>
    <row r="48" ht="15">
      <c r="N48" s="12"/>
    </row>
  </sheetData>
  <sheetProtection/>
  <mergeCells count="30">
    <mergeCell ref="A5:Q5"/>
    <mergeCell ref="C27:C28"/>
    <mergeCell ref="A8:Q8"/>
    <mergeCell ref="A9:Q9"/>
    <mergeCell ref="A10:Q10"/>
    <mergeCell ref="A11:Q11"/>
    <mergeCell ref="A12:Q12"/>
    <mergeCell ref="A6:Q6"/>
    <mergeCell ref="B1:Q1"/>
    <mergeCell ref="A2:Q2"/>
    <mergeCell ref="A3:Q3"/>
    <mergeCell ref="A4:Q4"/>
    <mergeCell ref="C25:C26"/>
    <mergeCell ref="C30:C31"/>
    <mergeCell ref="C32:C33"/>
    <mergeCell ref="A16:A18"/>
    <mergeCell ref="A19:A21"/>
    <mergeCell ref="B16:B18"/>
    <mergeCell ref="B19:B21"/>
    <mergeCell ref="C16:C17"/>
    <mergeCell ref="C19:C20"/>
    <mergeCell ref="A25:A29"/>
    <mergeCell ref="A30:A34"/>
    <mergeCell ref="B25:B29"/>
    <mergeCell ref="B30:B34"/>
    <mergeCell ref="A38:A47"/>
    <mergeCell ref="B38:B47"/>
    <mergeCell ref="C38:C41"/>
    <mergeCell ref="C42:C44"/>
    <mergeCell ref="C45:C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P2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1.8515625" style="1" customWidth="1"/>
    <col min="2" max="2" width="11.00390625" style="5" customWidth="1"/>
    <col min="3" max="3" width="26.28125" style="5" customWidth="1"/>
    <col min="4" max="5" width="7.140625" style="5" customWidth="1"/>
    <col min="6" max="6" width="7.140625" style="1" customWidth="1"/>
    <col min="7" max="42" width="9.140625" style="135" customWidth="1"/>
    <col min="43" max="16384" width="9.140625" style="1" customWidth="1"/>
  </cols>
  <sheetData>
    <row r="1" spans="1:5" ht="32.25" customHeight="1">
      <c r="A1" s="14" t="s">
        <v>33</v>
      </c>
      <c r="B1" s="146" t="s">
        <v>37</v>
      </c>
      <c r="C1" s="146"/>
      <c r="D1" s="146"/>
      <c r="E1" s="146"/>
    </row>
    <row r="2" spans="1:5" ht="21.75" customHeight="1">
      <c r="A2" s="147" t="s">
        <v>99</v>
      </c>
      <c r="B2" s="147"/>
      <c r="C2" s="147"/>
      <c r="D2" s="147"/>
      <c r="E2" s="147"/>
    </row>
    <row r="3" spans="1:5" ht="39" customHeight="1">
      <c r="A3" s="148" t="s">
        <v>94</v>
      </c>
      <c r="B3" s="148"/>
      <c r="C3" s="148"/>
      <c r="D3" s="148"/>
      <c r="E3" s="148"/>
    </row>
    <row r="4" spans="1:5" ht="15" customHeight="1">
      <c r="A4" s="147"/>
      <c r="B4" s="147"/>
      <c r="C4" s="147"/>
      <c r="D4" s="147"/>
      <c r="E4" s="147"/>
    </row>
    <row r="5" ht="15">
      <c r="A5" s="13" t="s">
        <v>95</v>
      </c>
    </row>
    <row r="6" spans="1:6" ht="27" customHeight="1">
      <c r="A6" s="185" t="s">
        <v>9</v>
      </c>
      <c r="B6" s="187" t="s">
        <v>25</v>
      </c>
      <c r="C6" s="187" t="s">
        <v>101</v>
      </c>
      <c r="D6" s="189" t="s">
        <v>10</v>
      </c>
      <c r="E6" s="190"/>
      <c r="F6" s="190"/>
    </row>
    <row r="7" spans="1:6" ht="25.5" customHeight="1">
      <c r="A7" s="186"/>
      <c r="B7" s="188"/>
      <c r="C7" s="188"/>
      <c r="D7" s="32" t="s">
        <v>13</v>
      </c>
      <c r="E7" s="32" t="s">
        <v>14</v>
      </c>
      <c r="F7" s="32" t="s">
        <v>100</v>
      </c>
    </row>
    <row r="8" spans="1:6" ht="15">
      <c r="A8" s="97" t="s">
        <v>23</v>
      </c>
      <c r="B8" s="149" t="s">
        <v>24</v>
      </c>
      <c r="C8" s="141" t="s">
        <v>92</v>
      </c>
      <c r="D8" s="6">
        <v>16</v>
      </c>
      <c r="E8" s="35">
        <v>10</v>
      </c>
      <c r="F8" s="35">
        <v>5</v>
      </c>
    </row>
    <row r="9" spans="1:6" ht="15">
      <c r="A9" s="98"/>
      <c r="B9" s="142"/>
      <c r="C9" s="141" t="s">
        <v>91</v>
      </c>
      <c r="D9" s="6">
        <v>23</v>
      </c>
      <c r="E9" s="35">
        <v>37</v>
      </c>
      <c r="F9" s="35">
        <v>24</v>
      </c>
    </row>
    <row r="10" spans="1:6" ht="15">
      <c r="A10" s="98"/>
      <c r="B10" s="142"/>
      <c r="C10" s="141" t="s">
        <v>90</v>
      </c>
      <c r="D10" s="6">
        <v>65</v>
      </c>
      <c r="E10" s="35">
        <v>58</v>
      </c>
      <c r="F10" s="35">
        <v>59</v>
      </c>
    </row>
    <row r="11" spans="1:6" ht="15">
      <c r="A11" s="98"/>
      <c r="B11" s="142"/>
      <c r="C11" s="141" t="s">
        <v>89</v>
      </c>
      <c r="D11" s="6">
        <v>146</v>
      </c>
      <c r="E11" s="35">
        <v>164</v>
      </c>
      <c r="F11" s="35">
        <v>172</v>
      </c>
    </row>
    <row r="12" spans="1:6" ht="15">
      <c r="A12" s="62"/>
      <c r="B12" s="143"/>
      <c r="C12" s="141" t="s">
        <v>88</v>
      </c>
      <c r="D12" s="6">
        <v>1</v>
      </c>
      <c r="E12" s="35">
        <v>0</v>
      </c>
      <c r="F12" s="35">
        <v>0</v>
      </c>
    </row>
    <row r="13" spans="1:6" ht="15">
      <c r="A13" s="36" t="s">
        <v>114</v>
      </c>
      <c r="B13" s="37" t="s">
        <v>24</v>
      </c>
      <c r="C13" s="36"/>
      <c r="D13" s="38">
        <f>SUM(D8:D12)</f>
        <v>251</v>
      </c>
      <c r="E13" s="38">
        <f>SUM(E8:E12)</f>
        <v>269</v>
      </c>
      <c r="F13" s="38">
        <f>SUM(F8:F12)</f>
        <v>260</v>
      </c>
    </row>
    <row r="14" spans="1:6" ht="15">
      <c r="A14" s="65" t="s">
        <v>15</v>
      </c>
      <c r="B14" s="66" t="s">
        <v>16</v>
      </c>
      <c r="C14" s="141" t="s">
        <v>92</v>
      </c>
      <c r="D14" s="6">
        <v>0</v>
      </c>
      <c r="E14" s="35">
        <v>10</v>
      </c>
      <c r="F14" s="35">
        <v>13</v>
      </c>
    </row>
    <row r="15" spans="1:6" ht="15">
      <c r="A15" s="151"/>
      <c r="B15" s="154"/>
      <c r="C15" s="141" t="s">
        <v>91</v>
      </c>
      <c r="D15" s="6">
        <v>0</v>
      </c>
      <c r="E15" s="35">
        <v>9</v>
      </c>
      <c r="F15" s="35">
        <v>7</v>
      </c>
    </row>
    <row r="16" spans="1:6" ht="15">
      <c r="A16" s="151"/>
      <c r="B16" s="154"/>
      <c r="C16" s="141" t="s">
        <v>90</v>
      </c>
      <c r="D16" s="6">
        <v>0</v>
      </c>
      <c r="E16" s="35">
        <v>3</v>
      </c>
      <c r="F16" s="35">
        <v>5</v>
      </c>
    </row>
    <row r="17" spans="1:6" ht="15">
      <c r="A17" s="152"/>
      <c r="B17" s="155"/>
      <c r="C17" s="141" t="s">
        <v>89</v>
      </c>
      <c r="D17" s="6">
        <v>0</v>
      </c>
      <c r="E17" s="35">
        <v>1</v>
      </c>
      <c r="F17" s="35">
        <v>0</v>
      </c>
    </row>
    <row r="18" spans="1:6" ht="26.25" customHeight="1">
      <c r="A18" s="36" t="s">
        <v>97</v>
      </c>
      <c r="B18" s="39" t="s">
        <v>16</v>
      </c>
      <c r="C18" s="36"/>
      <c r="D18" s="38">
        <f>SUM(D14:D17)</f>
        <v>0</v>
      </c>
      <c r="E18" s="40">
        <f>SUM(E14:E17)</f>
        <v>23</v>
      </c>
      <c r="F18" s="40">
        <v>25</v>
      </c>
    </row>
    <row r="19" spans="1:42" s="74" customFormat="1" ht="15" customHeight="1">
      <c r="A19" s="65" t="s">
        <v>17</v>
      </c>
      <c r="B19" s="66" t="s">
        <v>18</v>
      </c>
      <c r="C19" s="141" t="s">
        <v>92</v>
      </c>
      <c r="D19" s="6">
        <v>0</v>
      </c>
      <c r="E19" s="35">
        <v>0</v>
      </c>
      <c r="F19" s="6">
        <v>3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</row>
    <row r="20" spans="1:6" ht="15" customHeight="1">
      <c r="A20" s="151"/>
      <c r="B20" s="154"/>
      <c r="C20" s="141" t="s">
        <v>91</v>
      </c>
      <c r="D20" s="6">
        <v>0</v>
      </c>
      <c r="E20" s="35">
        <v>2</v>
      </c>
      <c r="F20" s="6">
        <v>3</v>
      </c>
    </row>
    <row r="21" spans="1:6" ht="15">
      <c r="A21" s="151"/>
      <c r="B21" s="154"/>
      <c r="C21" s="141" t="s">
        <v>90</v>
      </c>
      <c r="D21" s="6">
        <v>0</v>
      </c>
      <c r="E21" s="35">
        <v>4</v>
      </c>
      <c r="F21" s="6">
        <v>3</v>
      </c>
    </row>
    <row r="22" spans="1:6" ht="15">
      <c r="A22" s="152"/>
      <c r="B22" s="155"/>
      <c r="C22" s="141" t="s">
        <v>89</v>
      </c>
      <c r="D22" s="6">
        <v>0</v>
      </c>
      <c r="E22" s="35">
        <v>6</v>
      </c>
      <c r="F22" s="6">
        <v>7</v>
      </c>
    </row>
    <row r="23" spans="1:6" ht="21">
      <c r="A23" s="36" t="s">
        <v>113</v>
      </c>
      <c r="B23" s="39" t="s">
        <v>18</v>
      </c>
      <c r="C23" s="36"/>
      <c r="D23" s="38">
        <f>SUM(D20:D22)</f>
        <v>0</v>
      </c>
      <c r="E23" s="38">
        <f>SUM(E20:E22)</f>
        <v>12</v>
      </c>
      <c r="F23" s="38">
        <f>SUM(F20:F22)</f>
        <v>13</v>
      </c>
    </row>
  </sheetData>
  <sheetProtection/>
  <mergeCells count="14">
    <mergeCell ref="A19:A22"/>
    <mergeCell ref="B19:B22"/>
    <mergeCell ref="A8:A12"/>
    <mergeCell ref="B8:B12"/>
    <mergeCell ref="A14:A17"/>
    <mergeCell ref="B14:B17"/>
    <mergeCell ref="A6:A7"/>
    <mergeCell ref="B6:B7"/>
    <mergeCell ref="C6:C7"/>
    <mergeCell ref="D6:F6"/>
    <mergeCell ref="B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  <ignoredErrors>
    <ignoredError sqref="B8 B13:B14 B23 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8.140625" style="1" customWidth="1"/>
    <col min="2" max="2" width="10.140625" style="5" customWidth="1"/>
    <col min="3" max="3" width="14.140625" style="5" customWidth="1"/>
    <col min="4" max="4" width="12.7109375" style="5" customWidth="1"/>
    <col min="5" max="5" width="14.57421875" style="5" customWidth="1"/>
    <col min="6" max="6" width="15.57421875" style="5" customWidth="1"/>
    <col min="7" max="16384" width="9.140625" style="1" customWidth="1"/>
  </cols>
  <sheetData>
    <row r="1" spans="1:7" ht="32.25" customHeight="1">
      <c r="A1" s="14" t="s">
        <v>33</v>
      </c>
      <c r="B1" s="146" t="s">
        <v>37</v>
      </c>
      <c r="C1" s="146"/>
      <c r="D1" s="146"/>
      <c r="E1" s="146"/>
      <c r="F1" s="146"/>
      <c r="G1" s="146"/>
    </row>
    <row r="2" spans="1:7" ht="21.75" customHeight="1">
      <c r="A2" s="147" t="s">
        <v>106</v>
      </c>
      <c r="B2" s="147"/>
      <c r="C2" s="147"/>
      <c r="D2" s="147"/>
      <c r="E2" s="147"/>
      <c r="F2" s="147"/>
      <c r="G2" s="147"/>
    </row>
    <row r="3" spans="1:7" ht="36.75" customHeight="1">
      <c r="A3" s="148" t="s">
        <v>51</v>
      </c>
      <c r="B3" s="148"/>
      <c r="C3" s="148"/>
      <c r="D3" s="148"/>
      <c r="E3" s="148"/>
      <c r="F3" s="148"/>
      <c r="G3" s="148"/>
    </row>
    <row r="4" spans="1:7" ht="19.5" customHeight="1">
      <c r="A4" s="148" t="s">
        <v>52</v>
      </c>
      <c r="B4" s="148"/>
      <c r="C4" s="148"/>
      <c r="D4" s="148"/>
      <c r="E4" s="148"/>
      <c r="F4" s="148"/>
      <c r="G4" s="148"/>
    </row>
    <row r="5" spans="1:7" ht="17.25" customHeight="1">
      <c r="A5" s="148"/>
      <c r="B5" s="148"/>
      <c r="C5" s="148"/>
      <c r="D5" s="148"/>
      <c r="E5" s="148"/>
      <c r="F5" s="148"/>
      <c r="G5" s="148"/>
    </row>
    <row r="6" ht="15">
      <c r="A6" s="13" t="s">
        <v>28</v>
      </c>
    </row>
    <row r="7" spans="1:6" ht="42">
      <c r="A7" s="11" t="s">
        <v>9</v>
      </c>
      <c r="B7" s="4" t="s">
        <v>25</v>
      </c>
      <c r="C7" s="4" t="s">
        <v>10</v>
      </c>
      <c r="D7" s="4" t="s">
        <v>53</v>
      </c>
      <c r="E7" s="2" t="s">
        <v>54</v>
      </c>
      <c r="F7" s="45" t="s">
        <v>55</v>
      </c>
    </row>
    <row r="8" spans="1:6" ht="21">
      <c r="A8" s="69" t="s">
        <v>111</v>
      </c>
      <c r="B8" s="70" t="s">
        <v>16</v>
      </c>
      <c r="C8" s="28" t="s">
        <v>14</v>
      </c>
      <c r="D8" s="28">
        <v>20</v>
      </c>
      <c r="E8" s="28">
        <v>18</v>
      </c>
      <c r="F8" s="49">
        <f>E8/D8</f>
        <v>0.9</v>
      </c>
    </row>
    <row r="9" spans="1:6" ht="21">
      <c r="A9" s="73" t="s">
        <v>112</v>
      </c>
      <c r="B9" s="60" t="s">
        <v>18</v>
      </c>
      <c r="C9" s="60" t="s">
        <v>14</v>
      </c>
      <c r="D9" s="60">
        <v>10</v>
      </c>
      <c r="E9" s="60">
        <v>7</v>
      </c>
      <c r="F9" s="67">
        <f>E9/D9</f>
        <v>0.7</v>
      </c>
    </row>
    <row r="10" spans="1:6" s="72" customFormat="1" ht="15">
      <c r="A10" s="42"/>
      <c r="B10" s="43"/>
      <c r="C10" s="43"/>
      <c r="D10" s="43"/>
      <c r="E10" s="43"/>
      <c r="F10" s="71"/>
    </row>
    <row r="11" spans="1:6" s="72" customFormat="1" ht="15">
      <c r="A11" s="42"/>
      <c r="B11" s="43"/>
      <c r="C11" s="43"/>
      <c r="D11" s="43"/>
      <c r="E11" s="43"/>
      <c r="F11" s="71"/>
    </row>
    <row r="12" ht="15">
      <c r="A12" s="13" t="s">
        <v>32</v>
      </c>
    </row>
    <row r="13" spans="1:6" ht="42">
      <c r="A13" s="11" t="s">
        <v>9</v>
      </c>
      <c r="B13" s="4" t="s">
        <v>25</v>
      </c>
      <c r="C13" s="4" t="s">
        <v>10</v>
      </c>
      <c r="D13" s="4" t="s">
        <v>53</v>
      </c>
      <c r="E13" s="2" t="s">
        <v>54</v>
      </c>
      <c r="F13" s="45" t="s">
        <v>55</v>
      </c>
    </row>
    <row r="14" spans="1:6" ht="15">
      <c r="A14" s="150" t="s">
        <v>23</v>
      </c>
      <c r="B14" s="149" t="s">
        <v>24</v>
      </c>
      <c r="C14" s="28" t="s">
        <v>12</v>
      </c>
      <c r="D14" s="28">
        <v>238</v>
      </c>
      <c r="E14" s="28">
        <v>176</v>
      </c>
      <c r="F14" s="49">
        <f>E14/D14</f>
        <v>0.7394957983193278</v>
      </c>
    </row>
    <row r="15" spans="1:6" ht="15">
      <c r="A15" s="151"/>
      <c r="B15" s="142"/>
      <c r="C15" s="28" t="s">
        <v>13</v>
      </c>
      <c r="D15" s="28">
        <v>243</v>
      </c>
      <c r="E15" s="28">
        <v>196</v>
      </c>
      <c r="F15" s="49">
        <f>E15/D15</f>
        <v>0.8065843621399177</v>
      </c>
    </row>
    <row r="16" spans="1:6" ht="15">
      <c r="A16" s="152"/>
      <c r="B16" s="143"/>
      <c r="C16" s="28" t="s">
        <v>14</v>
      </c>
      <c r="D16" s="28">
        <v>262</v>
      </c>
      <c r="E16" s="28">
        <v>195</v>
      </c>
      <c r="F16" s="49">
        <f>E16/D16</f>
        <v>0.7442748091603053</v>
      </c>
    </row>
  </sheetData>
  <sheetProtection/>
  <mergeCells count="7">
    <mergeCell ref="A5:G5"/>
    <mergeCell ref="A14:A16"/>
    <mergeCell ref="B14:B16"/>
    <mergeCell ref="B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  <ignoredErrors>
    <ignoredError sqref="B8: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"/>
  <sheetViews>
    <sheetView zoomScalePageLayoutView="0" workbookViewId="0" topLeftCell="A10">
      <selection activeCell="A29" sqref="A29"/>
    </sheetView>
  </sheetViews>
  <sheetFormatPr defaultColWidth="9.140625" defaultRowHeight="15"/>
  <cols>
    <col min="1" max="1" width="48.00390625" style="1" customWidth="1"/>
    <col min="2" max="2" width="10.421875" style="5" customWidth="1"/>
    <col min="3" max="3" width="13.8515625" style="5" customWidth="1"/>
    <col min="4" max="4" width="12.00390625" style="1" customWidth="1"/>
    <col min="5" max="5" width="10.8515625" style="5" customWidth="1"/>
    <col min="6" max="6" width="9.57421875" style="5" customWidth="1"/>
    <col min="7" max="7" width="10.8515625" style="5" customWidth="1"/>
    <col min="8" max="16384" width="9.140625" style="1" customWidth="1"/>
  </cols>
  <sheetData>
    <row r="1" spans="1:7" ht="32.25" customHeight="1">
      <c r="A1" s="14" t="s">
        <v>33</v>
      </c>
      <c r="B1" s="146" t="s">
        <v>37</v>
      </c>
      <c r="C1" s="146"/>
      <c r="D1" s="146"/>
      <c r="E1" s="146"/>
      <c r="F1" s="146"/>
      <c r="G1" s="146"/>
    </row>
    <row r="2" spans="1:7" ht="21.75" customHeight="1">
      <c r="A2" s="147" t="s">
        <v>107</v>
      </c>
      <c r="B2" s="147"/>
      <c r="C2" s="147"/>
      <c r="D2" s="147"/>
      <c r="E2" s="147"/>
      <c r="F2" s="147"/>
      <c r="G2" s="147"/>
    </row>
    <row r="3" spans="1:7" ht="15" customHeight="1">
      <c r="A3" s="148" t="s">
        <v>38</v>
      </c>
      <c r="B3" s="148"/>
      <c r="C3" s="148"/>
      <c r="D3" s="148"/>
      <c r="E3" s="148"/>
      <c r="F3" s="148"/>
      <c r="G3" s="148"/>
    </row>
    <row r="4" spans="1:7" ht="19.5" customHeight="1">
      <c r="A4" s="148" t="s">
        <v>39</v>
      </c>
      <c r="B4" s="148"/>
      <c r="C4" s="148"/>
      <c r="D4" s="148"/>
      <c r="E4" s="148"/>
      <c r="F4" s="148"/>
      <c r="G4" s="148"/>
    </row>
    <row r="5" spans="1:7" ht="15" customHeight="1">
      <c r="A5" s="147"/>
      <c r="B5" s="147"/>
      <c r="C5" s="147"/>
      <c r="D5" s="147"/>
      <c r="E5" s="147"/>
      <c r="F5" s="147"/>
      <c r="G5" s="147"/>
    </row>
    <row r="6" ht="15">
      <c r="A6" s="13" t="s">
        <v>28</v>
      </c>
    </row>
    <row r="7" spans="1:7" ht="45.75" customHeight="1">
      <c r="A7" s="16" t="s">
        <v>9</v>
      </c>
      <c r="B7" s="4" t="s">
        <v>25</v>
      </c>
      <c r="C7" s="4" t="s">
        <v>40</v>
      </c>
      <c r="D7" s="4" t="s">
        <v>41</v>
      </c>
      <c r="E7" s="2" t="s">
        <v>42</v>
      </c>
      <c r="F7" s="45" t="s">
        <v>43</v>
      </c>
      <c r="G7" s="1"/>
    </row>
    <row r="8" spans="1:7" ht="15">
      <c r="A8" s="150" t="s">
        <v>15</v>
      </c>
      <c r="B8" s="153" t="s">
        <v>16</v>
      </c>
      <c r="C8" s="28" t="s">
        <v>14</v>
      </c>
      <c r="D8" s="18">
        <v>0</v>
      </c>
      <c r="E8" s="6">
        <v>28</v>
      </c>
      <c r="F8" s="46">
        <v>0</v>
      </c>
      <c r="G8" s="1"/>
    </row>
    <row r="9" spans="1:7" ht="15">
      <c r="A9" s="152"/>
      <c r="B9" s="155"/>
      <c r="C9" s="28" t="s">
        <v>100</v>
      </c>
      <c r="D9" s="18">
        <v>0</v>
      </c>
      <c r="E9" s="6">
        <v>56</v>
      </c>
      <c r="F9" s="46">
        <v>0</v>
      </c>
      <c r="G9" s="1"/>
    </row>
    <row r="10" spans="1:7" ht="15">
      <c r="A10" s="144" t="s">
        <v>17</v>
      </c>
      <c r="B10" s="95" t="s">
        <v>18</v>
      </c>
      <c r="C10" s="9" t="s">
        <v>14</v>
      </c>
      <c r="D10" s="17">
        <v>0</v>
      </c>
      <c r="E10" s="8">
        <v>18</v>
      </c>
      <c r="F10" s="47">
        <v>0</v>
      </c>
      <c r="G10" s="1"/>
    </row>
    <row r="11" spans="1:7" ht="15">
      <c r="A11" s="94"/>
      <c r="B11" s="96"/>
      <c r="C11" s="9" t="s">
        <v>100</v>
      </c>
      <c r="D11" s="17">
        <v>0</v>
      </c>
      <c r="E11" s="8">
        <v>33</v>
      </c>
      <c r="F11" s="47">
        <v>0</v>
      </c>
      <c r="G11" s="1"/>
    </row>
    <row r="12" spans="1:7" ht="15">
      <c r="A12" s="19"/>
      <c r="B12" s="20"/>
      <c r="C12" s="20"/>
      <c r="D12" s="21"/>
      <c r="E12" s="22"/>
      <c r="F12" s="23"/>
      <c r="G12" s="1"/>
    </row>
    <row r="13" spans="1:7" ht="15">
      <c r="A13" s="13" t="s">
        <v>29</v>
      </c>
      <c r="G13" s="1"/>
    </row>
    <row r="14" spans="1:7" ht="31.5">
      <c r="A14" s="16" t="s">
        <v>9</v>
      </c>
      <c r="B14" s="4" t="s">
        <v>25</v>
      </c>
      <c r="C14" s="4" t="s">
        <v>40</v>
      </c>
      <c r="D14" s="4" t="s">
        <v>41</v>
      </c>
      <c r="E14" s="2" t="s">
        <v>42</v>
      </c>
      <c r="F14" s="45" t="s">
        <v>43</v>
      </c>
      <c r="G14" s="1"/>
    </row>
    <row r="15" spans="1:7" ht="15">
      <c r="A15" s="150" t="s">
        <v>22</v>
      </c>
      <c r="B15" s="153" t="s">
        <v>21</v>
      </c>
      <c r="C15" s="28" t="s">
        <v>13</v>
      </c>
      <c r="D15" s="7">
        <v>0</v>
      </c>
      <c r="E15" s="6">
        <v>88</v>
      </c>
      <c r="F15" s="46">
        <v>0</v>
      </c>
      <c r="G15" s="1"/>
    </row>
    <row r="16" spans="1:7" ht="15">
      <c r="A16" s="151"/>
      <c r="B16" s="154"/>
      <c r="C16" s="28" t="s">
        <v>14</v>
      </c>
      <c r="D16" s="7">
        <v>12</v>
      </c>
      <c r="E16" s="6">
        <v>97</v>
      </c>
      <c r="F16" s="48">
        <v>0.123711340206186</v>
      </c>
      <c r="G16" s="1"/>
    </row>
    <row r="17" spans="1:7" ht="15">
      <c r="A17" s="152"/>
      <c r="B17" s="155"/>
      <c r="C17" s="28" t="s">
        <v>100</v>
      </c>
      <c r="D17" s="7">
        <v>15</v>
      </c>
      <c r="E17" s="6">
        <v>91</v>
      </c>
      <c r="F17" s="48">
        <v>0</v>
      </c>
      <c r="G17" s="1"/>
    </row>
    <row r="18" spans="1:7" ht="15">
      <c r="A18" s="144" t="s">
        <v>20</v>
      </c>
      <c r="B18" s="95" t="s">
        <v>19</v>
      </c>
      <c r="C18" s="9" t="s">
        <v>13</v>
      </c>
      <c r="D18" s="9">
        <v>0</v>
      </c>
      <c r="E18" s="8">
        <v>39</v>
      </c>
      <c r="F18" s="47">
        <v>0</v>
      </c>
      <c r="G18" s="1"/>
    </row>
    <row r="19" spans="1:7" ht="15">
      <c r="A19" s="63"/>
      <c r="B19" s="64"/>
      <c r="C19" s="9" t="s">
        <v>14</v>
      </c>
      <c r="D19" s="9">
        <v>0</v>
      </c>
      <c r="E19" s="8">
        <v>99</v>
      </c>
      <c r="F19" s="47">
        <v>0</v>
      </c>
      <c r="G19" s="1"/>
    </row>
    <row r="20" spans="1:7" ht="15">
      <c r="A20" s="94"/>
      <c r="B20" s="96"/>
      <c r="C20" s="9" t="s">
        <v>100</v>
      </c>
      <c r="D20" s="9">
        <v>16</v>
      </c>
      <c r="E20" s="8">
        <v>130</v>
      </c>
      <c r="F20" s="47">
        <v>0.123076923076923</v>
      </c>
      <c r="G20" s="1"/>
    </row>
    <row r="21" spans="1:7" ht="15">
      <c r="A21" s="42"/>
      <c r="B21" s="43"/>
      <c r="C21" s="43"/>
      <c r="D21" s="43"/>
      <c r="E21" s="22"/>
      <c r="F21" s="44"/>
      <c r="G21" s="1"/>
    </row>
    <row r="22" spans="1:7" ht="15">
      <c r="A22" s="13" t="s">
        <v>32</v>
      </c>
      <c r="G22" s="1"/>
    </row>
    <row r="23" spans="1:7" ht="31.5">
      <c r="A23" s="16" t="s">
        <v>9</v>
      </c>
      <c r="B23" s="4" t="s">
        <v>25</v>
      </c>
      <c r="C23" s="4" t="s">
        <v>40</v>
      </c>
      <c r="D23" s="4" t="s">
        <v>41</v>
      </c>
      <c r="E23" s="2" t="s">
        <v>42</v>
      </c>
      <c r="F23" s="45" t="s">
        <v>43</v>
      </c>
      <c r="G23" s="1"/>
    </row>
    <row r="24" spans="1:7" ht="15">
      <c r="A24" s="97" t="s">
        <v>23</v>
      </c>
      <c r="B24" s="149" t="s">
        <v>24</v>
      </c>
      <c r="C24" s="28" t="s">
        <v>13</v>
      </c>
      <c r="D24" s="18">
        <v>1</v>
      </c>
      <c r="E24" s="6">
        <v>681</v>
      </c>
      <c r="F24" s="48">
        <f>D24/E24</f>
        <v>0.0014684287812041115</v>
      </c>
      <c r="G24" s="1"/>
    </row>
    <row r="25" spans="1:6" ht="15">
      <c r="A25" s="98"/>
      <c r="B25" s="142"/>
      <c r="C25" s="28" t="s">
        <v>14</v>
      </c>
      <c r="D25" s="18">
        <v>0</v>
      </c>
      <c r="E25" s="6">
        <v>1075</v>
      </c>
      <c r="F25" s="46">
        <v>0</v>
      </c>
    </row>
    <row r="26" spans="1:6" ht="15">
      <c r="A26" s="62"/>
      <c r="B26" s="143"/>
      <c r="C26" s="28" t="s">
        <v>100</v>
      </c>
      <c r="D26" s="18">
        <v>0</v>
      </c>
      <c r="E26" s="6">
        <v>1472</v>
      </c>
      <c r="F26" s="46">
        <v>0</v>
      </c>
    </row>
  </sheetData>
  <sheetProtection/>
  <mergeCells count="15">
    <mergeCell ref="A24:A26"/>
    <mergeCell ref="B24:B26"/>
    <mergeCell ref="A18:A20"/>
    <mergeCell ref="A15:A17"/>
    <mergeCell ref="B15:B17"/>
    <mergeCell ref="B18:B20"/>
    <mergeCell ref="A5:G5"/>
    <mergeCell ref="A8:A9"/>
    <mergeCell ref="A10:A11"/>
    <mergeCell ref="B8:B9"/>
    <mergeCell ref="B10:B11"/>
    <mergeCell ref="B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54"/>
  <sheetViews>
    <sheetView zoomScalePageLayoutView="0" workbookViewId="0" topLeftCell="A1">
      <selection activeCell="C27" sqref="C27:C29"/>
    </sheetView>
  </sheetViews>
  <sheetFormatPr defaultColWidth="9.140625" defaultRowHeight="15"/>
  <cols>
    <col min="1" max="1" width="31.421875" style="1" customWidth="1"/>
    <col min="2" max="2" width="8.57421875" style="5" customWidth="1"/>
    <col min="3" max="3" width="11.00390625" style="5" customWidth="1"/>
    <col min="4" max="4" width="9.28125" style="5" customWidth="1"/>
    <col min="5" max="5" width="9.28125" style="1" customWidth="1"/>
    <col min="6" max="7" width="10.8515625" style="5" customWidth="1"/>
    <col min="8" max="8" width="12.421875" style="5" customWidth="1"/>
    <col min="9" max="10" width="10.00390625" style="5" customWidth="1"/>
    <col min="11" max="11" width="10.8515625" style="5" customWidth="1"/>
    <col min="12" max="16384" width="9.140625" style="1" customWidth="1"/>
  </cols>
  <sheetData>
    <row r="1" spans="1:11" ht="32.25" customHeight="1">
      <c r="A1" s="14" t="s">
        <v>33</v>
      </c>
      <c r="B1" s="146" t="s">
        <v>37</v>
      </c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1.75" customHeight="1">
      <c r="A2" s="147" t="s">
        <v>108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9.5" customHeight="1">
      <c r="A3" s="148" t="s">
        <v>39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30.75" customHeight="1">
      <c r="A4" s="148" t="s">
        <v>47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9:11" ht="15">
      <c r="I6" s="1"/>
      <c r="J6" s="1"/>
      <c r="K6" s="1"/>
    </row>
    <row r="7" spans="1:11" ht="15">
      <c r="A7" s="13" t="s">
        <v>28</v>
      </c>
      <c r="D7" s="1"/>
      <c r="E7" s="5"/>
      <c r="F7" s="1"/>
      <c r="I7" s="1"/>
      <c r="J7" s="1"/>
      <c r="K7" s="1"/>
    </row>
    <row r="8" spans="1:11" ht="21">
      <c r="A8" s="56" t="s">
        <v>9</v>
      </c>
      <c r="B8" s="57" t="s">
        <v>25</v>
      </c>
      <c r="C8" s="57" t="s">
        <v>44</v>
      </c>
      <c r="D8" s="57" t="s">
        <v>48</v>
      </c>
      <c r="E8" s="57" t="s">
        <v>42</v>
      </c>
      <c r="F8" s="45" t="s">
        <v>49</v>
      </c>
      <c r="I8" s="1"/>
      <c r="J8" s="1"/>
      <c r="K8" s="1"/>
    </row>
    <row r="9" spans="1:11" ht="15">
      <c r="A9" s="65" t="s">
        <v>15</v>
      </c>
      <c r="B9" s="66" t="s">
        <v>16</v>
      </c>
      <c r="C9" s="28" t="s">
        <v>13</v>
      </c>
      <c r="D9" s="58">
        <v>0</v>
      </c>
      <c r="E9" s="58">
        <v>0</v>
      </c>
      <c r="F9" s="59" t="s">
        <v>50</v>
      </c>
      <c r="I9" s="1"/>
      <c r="J9" s="1"/>
      <c r="K9" s="1"/>
    </row>
    <row r="10" spans="1:11" ht="15">
      <c r="A10" s="151"/>
      <c r="B10" s="154"/>
      <c r="C10" s="28" t="s">
        <v>14</v>
      </c>
      <c r="D10" s="58">
        <v>17</v>
      </c>
      <c r="E10" s="58">
        <v>28</v>
      </c>
      <c r="F10" s="55">
        <v>0.6071428571428571</v>
      </c>
      <c r="I10" s="1"/>
      <c r="J10" s="1"/>
      <c r="K10" s="1"/>
    </row>
    <row r="11" spans="1:11" ht="15">
      <c r="A11" s="152"/>
      <c r="B11" s="155"/>
      <c r="C11" s="28" t="s">
        <v>100</v>
      </c>
      <c r="D11" s="58">
        <v>1</v>
      </c>
      <c r="E11" s="58">
        <v>56</v>
      </c>
      <c r="F11" s="55">
        <f>D11/E11</f>
        <v>0.017857142857142856</v>
      </c>
      <c r="I11" s="1"/>
      <c r="J11" s="1"/>
      <c r="K11" s="1"/>
    </row>
    <row r="12" spans="1:11" ht="15">
      <c r="A12" s="33" t="s">
        <v>17</v>
      </c>
      <c r="B12" s="174" t="s">
        <v>18</v>
      </c>
      <c r="C12" s="26" t="s">
        <v>13</v>
      </c>
      <c r="D12" s="60">
        <v>0</v>
      </c>
      <c r="E12" s="60">
        <v>0</v>
      </c>
      <c r="F12" s="67" t="s">
        <v>50</v>
      </c>
      <c r="I12" s="1"/>
      <c r="J12" s="1"/>
      <c r="K12" s="1"/>
    </row>
    <row r="13" spans="1:11" ht="15">
      <c r="A13" s="34"/>
      <c r="B13" s="175"/>
      <c r="C13" s="26" t="s">
        <v>14</v>
      </c>
      <c r="D13" s="60">
        <v>0</v>
      </c>
      <c r="E13" s="60">
        <v>18</v>
      </c>
      <c r="F13" s="61">
        <v>0</v>
      </c>
      <c r="I13" s="1"/>
      <c r="J13" s="1"/>
      <c r="K13" s="1"/>
    </row>
    <row r="14" spans="1:11" ht="15">
      <c r="A14" s="173"/>
      <c r="B14" s="176"/>
      <c r="C14" s="26" t="s">
        <v>100</v>
      </c>
      <c r="D14" s="60">
        <v>0</v>
      </c>
      <c r="E14" s="60">
        <v>33</v>
      </c>
      <c r="F14" s="68">
        <v>0</v>
      </c>
      <c r="I14" s="1"/>
      <c r="J14" s="1"/>
      <c r="K14" s="1"/>
    </row>
    <row r="15" spans="9:11" ht="15">
      <c r="I15" s="1"/>
      <c r="J15" s="1"/>
      <c r="K15" s="1"/>
    </row>
    <row r="16" spans="1:11" ht="15">
      <c r="A16" s="13" t="s">
        <v>29</v>
      </c>
      <c r="D16" s="1"/>
      <c r="E16" s="5"/>
      <c r="F16" s="1"/>
      <c r="I16" s="1"/>
      <c r="J16" s="1"/>
      <c r="K16" s="1"/>
    </row>
    <row r="17" spans="1:11" ht="21">
      <c r="A17" s="56" t="s">
        <v>9</v>
      </c>
      <c r="B17" s="57" t="s">
        <v>25</v>
      </c>
      <c r="C17" s="57" t="s">
        <v>44</v>
      </c>
      <c r="D17" s="57" t="s">
        <v>48</v>
      </c>
      <c r="E17" s="57" t="s">
        <v>42</v>
      </c>
      <c r="F17" s="45" t="s">
        <v>49</v>
      </c>
      <c r="I17" s="1"/>
      <c r="J17" s="1"/>
      <c r="K17" s="1"/>
    </row>
    <row r="18" spans="1:11" ht="15">
      <c r="A18" s="65" t="s">
        <v>22</v>
      </c>
      <c r="B18" s="66" t="s">
        <v>21</v>
      </c>
      <c r="C18" s="28" t="s">
        <v>13</v>
      </c>
      <c r="D18" s="58">
        <v>1</v>
      </c>
      <c r="E18" s="58">
        <v>88</v>
      </c>
      <c r="F18" s="55">
        <v>0.011363636363636364</v>
      </c>
      <c r="I18" s="1"/>
      <c r="J18" s="1"/>
      <c r="K18" s="1"/>
    </row>
    <row r="19" spans="1:11" ht="15">
      <c r="A19" s="151"/>
      <c r="B19" s="154"/>
      <c r="C19" s="28" t="s">
        <v>14</v>
      </c>
      <c r="D19" s="58">
        <v>1</v>
      </c>
      <c r="E19" s="58">
        <v>97</v>
      </c>
      <c r="F19" s="55">
        <v>0.010309278350515464</v>
      </c>
      <c r="I19" s="1"/>
      <c r="J19" s="1"/>
      <c r="K19" s="1"/>
    </row>
    <row r="20" spans="1:11" ht="15">
      <c r="A20" s="152"/>
      <c r="B20" s="155"/>
      <c r="C20" s="28" t="s">
        <v>100</v>
      </c>
      <c r="D20" s="58">
        <v>3</v>
      </c>
      <c r="E20" s="58">
        <v>91</v>
      </c>
      <c r="F20" s="55">
        <f>D20/E20</f>
        <v>0.03296703296703297</v>
      </c>
      <c r="I20" s="1"/>
      <c r="J20" s="1"/>
      <c r="K20" s="1"/>
    </row>
    <row r="21" spans="1:11" ht="15">
      <c r="A21" s="33" t="s">
        <v>20</v>
      </c>
      <c r="B21" s="174" t="s">
        <v>19</v>
      </c>
      <c r="C21" s="26" t="s">
        <v>13</v>
      </c>
      <c r="D21" s="60">
        <v>0</v>
      </c>
      <c r="E21" s="60">
        <v>39</v>
      </c>
      <c r="F21" s="61">
        <v>0</v>
      </c>
      <c r="I21" s="1"/>
      <c r="J21" s="1"/>
      <c r="K21" s="1"/>
    </row>
    <row r="22" spans="1:11" ht="15">
      <c r="A22" s="34"/>
      <c r="B22" s="175"/>
      <c r="C22" s="26" t="s">
        <v>14</v>
      </c>
      <c r="D22" s="60">
        <v>0</v>
      </c>
      <c r="E22" s="60">
        <v>99</v>
      </c>
      <c r="F22" s="61">
        <v>0</v>
      </c>
      <c r="I22" s="1"/>
      <c r="J22" s="1"/>
      <c r="K22" s="1"/>
    </row>
    <row r="23" spans="1:11" ht="15">
      <c r="A23" s="173"/>
      <c r="B23" s="176"/>
      <c r="C23" s="26" t="s">
        <v>100</v>
      </c>
      <c r="D23" s="60">
        <v>1</v>
      </c>
      <c r="E23" s="60">
        <v>130</v>
      </c>
      <c r="F23" s="67">
        <f>D23/E23</f>
        <v>0.007692307692307693</v>
      </c>
      <c r="I23" s="1"/>
      <c r="J23" s="1"/>
      <c r="K23" s="1"/>
    </row>
    <row r="24" spans="9:11" ht="15">
      <c r="I24" s="1"/>
      <c r="J24" s="1"/>
      <c r="K24" s="1"/>
    </row>
    <row r="25" spans="1:11" ht="30">
      <c r="A25" s="13" t="s">
        <v>32</v>
      </c>
      <c r="I25" s="1"/>
      <c r="J25" s="1"/>
      <c r="K25" s="1"/>
    </row>
    <row r="26" spans="1:11" ht="21">
      <c r="A26" s="56" t="s">
        <v>9</v>
      </c>
      <c r="B26" s="57" t="s">
        <v>25</v>
      </c>
      <c r="C26" s="57" t="s">
        <v>44</v>
      </c>
      <c r="D26" s="57" t="s">
        <v>48</v>
      </c>
      <c r="E26" s="57" t="s">
        <v>42</v>
      </c>
      <c r="F26" s="45" t="s">
        <v>49</v>
      </c>
      <c r="I26" s="1"/>
      <c r="J26" s="1"/>
      <c r="K26" s="1"/>
    </row>
    <row r="27" spans="1:11" ht="15">
      <c r="A27" s="65" t="s">
        <v>23</v>
      </c>
      <c r="B27" s="66" t="s">
        <v>24</v>
      </c>
      <c r="C27" s="28" t="s">
        <v>13</v>
      </c>
      <c r="D27" s="58">
        <v>8</v>
      </c>
      <c r="E27" s="58">
        <v>681</v>
      </c>
      <c r="F27" s="55">
        <v>0.011747430249632892</v>
      </c>
      <c r="I27" s="1"/>
      <c r="J27" s="1"/>
      <c r="K27" s="1"/>
    </row>
    <row r="28" spans="1:11" ht="15">
      <c r="A28" s="151"/>
      <c r="B28" s="154"/>
      <c r="C28" s="28" t="s">
        <v>14</v>
      </c>
      <c r="D28" s="58">
        <v>25</v>
      </c>
      <c r="E28" s="58">
        <v>1075</v>
      </c>
      <c r="F28" s="55">
        <v>0.023255813953488372</v>
      </c>
      <c r="I28" s="1"/>
      <c r="J28" s="1"/>
      <c r="K28" s="1"/>
    </row>
    <row r="29" spans="1:11" ht="15">
      <c r="A29" s="152"/>
      <c r="B29" s="155"/>
      <c r="C29" s="28" t="s">
        <v>100</v>
      </c>
      <c r="D29" s="58">
        <v>91</v>
      </c>
      <c r="E29" s="58">
        <v>1472</v>
      </c>
      <c r="F29" s="55">
        <f>D29/E29</f>
        <v>0.06182065217391304</v>
      </c>
      <c r="I29" s="1"/>
      <c r="J29" s="1"/>
      <c r="K29" s="1"/>
    </row>
    <row r="30" spans="9:11" ht="15">
      <c r="I30" s="1"/>
      <c r="J30" s="1"/>
      <c r="K30" s="1"/>
    </row>
    <row r="31" spans="9:11" ht="15">
      <c r="I31" s="1"/>
      <c r="J31" s="1"/>
      <c r="K31" s="1"/>
    </row>
    <row r="32" spans="9:11" ht="15">
      <c r="I32" s="1"/>
      <c r="J32" s="1"/>
      <c r="K32" s="1"/>
    </row>
    <row r="33" spans="9:11" ht="15">
      <c r="I33" s="1"/>
      <c r="J33" s="1"/>
      <c r="K33" s="1"/>
    </row>
    <row r="34" spans="9:11" ht="15">
      <c r="I34" s="1"/>
      <c r="J34" s="1"/>
      <c r="K34" s="1"/>
    </row>
    <row r="35" spans="9:11" ht="15">
      <c r="I35" s="1"/>
      <c r="J35" s="1"/>
      <c r="K35" s="1"/>
    </row>
    <row r="36" spans="9:11" ht="15">
      <c r="I36" s="1"/>
      <c r="J36" s="1"/>
      <c r="K36" s="1"/>
    </row>
    <row r="37" spans="9:11" ht="15">
      <c r="I37" s="1"/>
      <c r="J37" s="1"/>
      <c r="K37" s="1"/>
    </row>
    <row r="38" spans="9:11" ht="15">
      <c r="I38" s="1"/>
      <c r="J38" s="1"/>
      <c r="K38" s="1"/>
    </row>
    <row r="39" spans="9:11" ht="15">
      <c r="I39" s="1"/>
      <c r="J39" s="1"/>
      <c r="K39" s="1"/>
    </row>
    <row r="40" spans="9:11" ht="15">
      <c r="I40" s="1"/>
      <c r="J40" s="1"/>
      <c r="K40" s="1"/>
    </row>
    <row r="41" spans="9:11" ht="15">
      <c r="I41" s="1"/>
      <c r="J41" s="1"/>
      <c r="K41" s="1"/>
    </row>
    <row r="42" spans="9:11" ht="15">
      <c r="I42" s="1"/>
      <c r="J42" s="1"/>
      <c r="K42" s="1"/>
    </row>
    <row r="43" spans="9:11" ht="15">
      <c r="I43" s="1"/>
      <c r="J43" s="1"/>
      <c r="K43" s="1"/>
    </row>
    <row r="44" spans="9:11" ht="15">
      <c r="I44" s="1"/>
      <c r="J44" s="1"/>
      <c r="K44" s="1"/>
    </row>
    <row r="45" spans="9:11" ht="15">
      <c r="I45" s="1"/>
      <c r="J45" s="1"/>
      <c r="K45" s="1"/>
    </row>
    <row r="46" spans="9:11" ht="15">
      <c r="I46" s="1"/>
      <c r="J46" s="1"/>
      <c r="K46" s="1"/>
    </row>
    <row r="47" spans="9:11" ht="15">
      <c r="I47" s="1"/>
      <c r="J47" s="1"/>
      <c r="K47" s="1"/>
    </row>
    <row r="48" spans="9:11" ht="15">
      <c r="I48" s="1"/>
      <c r="J48" s="1"/>
      <c r="K48" s="1"/>
    </row>
    <row r="49" spans="9:11" ht="15">
      <c r="I49" s="1"/>
      <c r="J49" s="1"/>
      <c r="K49" s="1"/>
    </row>
    <row r="50" spans="9:11" ht="15">
      <c r="I50" s="1"/>
      <c r="J50" s="1"/>
      <c r="K50" s="1"/>
    </row>
    <row r="51" spans="9:11" ht="15">
      <c r="I51" s="1"/>
      <c r="J51" s="1"/>
      <c r="K51" s="1"/>
    </row>
    <row r="52" spans="9:11" ht="15">
      <c r="I52" s="1"/>
      <c r="J52" s="1"/>
      <c r="K52" s="1"/>
    </row>
    <row r="53" spans="9:11" ht="15">
      <c r="I53" s="1"/>
      <c r="J53" s="1"/>
      <c r="K53" s="1"/>
    </row>
    <row r="54" spans="9:11" ht="15">
      <c r="I54" s="1"/>
      <c r="J54" s="1"/>
      <c r="K54" s="1"/>
    </row>
  </sheetData>
  <sheetProtection/>
  <mergeCells count="15">
    <mergeCell ref="B21:B23"/>
    <mergeCell ref="A5:K5"/>
    <mergeCell ref="A9:A11"/>
    <mergeCell ref="B9:B11"/>
    <mergeCell ref="A27:A29"/>
    <mergeCell ref="B27:B29"/>
    <mergeCell ref="A12:A14"/>
    <mergeCell ref="B12:B14"/>
    <mergeCell ref="A18:A20"/>
    <mergeCell ref="A21:A23"/>
    <mergeCell ref="B18:B20"/>
    <mergeCell ref="B1:K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1.421875" style="1" customWidth="1"/>
    <col min="2" max="2" width="8.57421875" style="5" customWidth="1"/>
    <col min="3" max="3" width="15.140625" style="5" customWidth="1"/>
    <col min="4" max="4" width="12.00390625" style="24" customWidth="1"/>
    <col min="5" max="5" width="10.8515625" style="5" customWidth="1"/>
    <col min="6" max="6" width="12.421875" style="25" customWidth="1"/>
    <col min="7" max="7" width="10.00390625" style="5" customWidth="1"/>
    <col min="8" max="8" width="10.8515625" style="25" customWidth="1"/>
    <col min="9" max="16384" width="9.140625" style="1" customWidth="1"/>
  </cols>
  <sheetData>
    <row r="1" spans="1:8" ht="32.25" customHeight="1">
      <c r="A1" s="14" t="s">
        <v>33</v>
      </c>
      <c r="B1" s="146" t="s">
        <v>37</v>
      </c>
      <c r="C1" s="146"/>
      <c r="D1" s="146"/>
      <c r="E1" s="146"/>
      <c r="F1" s="146"/>
      <c r="G1" s="146"/>
      <c r="H1" s="146"/>
    </row>
    <row r="2" spans="1:8" ht="21.75" customHeight="1">
      <c r="A2" s="147" t="s">
        <v>109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148" t="s">
        <v>39</v>
      </c>
      <c r="B3" s="148"/>
      <c r="C3" s="148"/>
      <c r="D3" s="148"/>
      <c r="E3" s="148"/>
      <c r="F3" s="148"/>
      <c r="G3" s="148"/>
      <c r="H3" s="148"/>
    </row>
    <row r="4" spans="7:8" ht="15">
      <c r="G4" s="1"/>
      <c r="H4" s="24"/>
    </row>
    <row r="5" spans="1:8" ht="15">
      <c r="A5" s="13" t="s">
        <v>29</v>
      </c>
      <c r="G5" s="1"/>
      <c r="H5" s="24"/>
    </row>
    <row r="6" spans="1:8" ht="31.5">
      <c r="A6" s="50" t="s">
        <v>9</v>
      </c>
      <c r="B6" s="51" t="s">
        <v>25</v>
      </c>
      <c r="C6" s="51" t="s">
        <v>44</v>
      </c>
      <c r="D6" s="41" t="s">
        <v>45</v>
      </c>
      <c r="E6" s="52" t="s">
        <v>46</v>
      </c>
      <c r="G6" s="1"/>
      <c r="H6" s="24"/>
    </row>
    <row r="7" spans="1:8" ht="15">
      <c r="A7" s="151" t="s">
        <v>22</v>
      </c>
      <c r="B7" s="154" t="s">
        <v>21</v>
      </c>
      <c r="C7" s="28" t="s">
        <v>13</v>
      </c>
      <c r="D7" s="6">
        <v>31</v>
      </c>
      <c r="E7" s="53">
        <v>2</v>
      </c>
      <c r="G7" s="1"/>
      <c r="H7" s="24"/>
    </row>
    <row r="8" spans="1:8" ht="15">
      <c r="A8" s="151"/>
      <c r="B8" s="154"/>
      <c r="C8" s="28" t="s">
        <v>14</v>
      </c>
      <c r="D8" s="6">
        <v>39</v>
      </c>
      <c r="E8" s="53">
        <v>2.17948717948718</v>
      </c>
      <c r="G8" s="1"/>
      <c r="H8" s="24"/>
    </row>
    <row r="9" spans="1:8" ht="15">
      <c r="A9" s="152"/>
      <c r="B9" s="155"/>
      <c r="C9" s="28" t="s">
        <v>100</v>
      </c>
      <c r="D9" s="6">
        <v>7</v>
      </c>
      <c r="E9" s="53">
        <v>2.85714285714286</v>
      </c>
      <c r="G9" s="1"/>
      <c r="H9" s="24"/>
    </row>
    <row r="10" spans="1:8" ht="15">
      <c r="A10" s="144" t="s">
        <v>20</v>
      </c>
      <c r="B10" s="95" t="s">
        <v>19</v>
      </c>
      <c r="C10" s="9" t="s">
        <v>13</v>
      </c>
      <c r="D10" s="9">
        <v>0</v>
      </c>
      <c r="E10" s="54">
        <v>0</v>
      </c>
      <c r="G10" s="1"/>
      <c r="H10" s="24"/>
    </row>
    <row r="11" spans="1:8" ht="15">
      <c r="A11" s="63"/>
      <c r="B11" s="64"/>
      <c r="C11" s="9" t="s">
        <v>14</v>
      </c>
      <c r="D11" s="9">
        <v>20</v>
      </c>
      <c r="E11" s="54">
        <v>2</v>
      </c>
      <c r="G11" s="1"/>
      <c r="H11" s="24"/>
    </row>
    <row r="12" spans="1:8" ht="15">
      <c r="A12" s="94"/>
      <c r="B12" s="96"/>
      <c r="C12" s="9" t="s">
        <v>100</v>
      </c>
      <c r="D12" s="9">
        <v>5</v>
      </c>
      <c r="E12" s="54">
        <v>2.6</v>
      </c>
      <c r="G12" s="1"/>
      <c r="H12" s="24"/>
    </row>
    <row r="13" spans="7:8" ht="15">
      <c r="G13" s="1"/>
      <c r="H13" s="24"/>
    </row>
    <row r="14" spans="7:8" ht="15">
      <c r="G14" s="1"/>
      <c r="H14" s="24"/>
    </row>
    <row r="15" spans="7:8" ht="15">
      <c r="G15" s="1"/>
      <c r="H15" s="24"/>
    </row>
    <row r="16" spans="7:8" ht="15">
      <c r="G16" s="1"/>
      <c r="H16" s="24"/>
    </row>
    <row r="17" spans="7:8" ht="15">
      <c r="G17" s="1"/>
      <c r="H17" s="24"/>
    </row>
    <row r="18" spans="7:8" ht="15">
      <c r="G18" s="1"/>
      <c r="H18" s="24"/>
    </row>
    <row r="19" spans="7:8" ht="15">
      <c r="G19" s="1"/>
      <c r="H19" s="24"/>
    </row>
    <row r="20" spans="7:8" ht="15">
      <c r="G20" s="1"/>
      <c r="H20" s="24"/>
    </row>
    <row r="21" spans="7:8" ht="15">
      <c r="G21" s="1"/>
      <c r="H21" s="24"/>
    </row>
    <row r="22" spans="7:8" ht="15">
      <c r="G22" s="1"/>
      <c r="H22" s="24"/>
    </row>
    <row r="23" spans="7:8" ht="15">
      <c r="G23" s="1"/>
      <c r="H23" s="24"/>
    </row>
    <row r="24" spans="7:8" ht="15">
      <c r="G24" s="1"/>
      <c r="H24" s="24"/>
    </row>
    <row r="25" spans="7:8" ht="15">
      <c r="G25" s="1"/>
      <c r="H25" s="24"/>
    </row>
    <row r="26" spans="7:8" ht="15">
      <c r="G26" s="1"/>
      <c r="H26" s="24"/>
    </row>
    <row r="27" spans="7:8" ht="15">
      <c r="G27" s="1"/>
      <c r="H27" s="24"/>
    </row>
    <row r="28" spans="7:8" ht="15">
      <c r="G28" s="1"/>
      <c r="H28" s="24"/>
    </row>
    <row r="29" spans="7:8" ht="15">
      <c r="G29" s="1"/>
      <c r="H29" s="24"/>
    </row>
    <row r="30" spans="7:8" ht="15">
      <c r="G30" s="1"/>
      <c r="H30" s="24"/>
    </row>
    <row r="31" spans="7:8" ht="15">
      <c r="G31" s="1"/>
      <c r="H31" s="24"/>
    </row>
    <row r="32" spans="7:8" ht="15">
      <c r="G32" s="1"/>
      <c r="H32" s="24"/>
    </row>
    <row r="33" spans="7:8" ht="15">
      <c r="G33" s="1"/>
      <c r="H33" s="24"/>
    </row>
    <row r="34" spans="7:8" ht="15">
      <c r="G34" s="1"/>
      <c r="H34" s="24"/>
    </row>
    <row r="35" spans="7:8" ht="15">
      <c r="G35" s="1"/>
      <c r="H35" s="24"/>
    </row>
    <row r="36" spans="7:8" ht="15">
      <c r="G36" s="1"/>
      <c r="H36" s="24"/>
    </row>
    <row r="37" spans="7:8" ht="15">
      <c r="G37" s="1"/>
      <c r="H37" s="24"/>
    </row>
    <row r="38" spans="7:8" ht="15">
      <c r="G38" s="1"/>
      <c r="H38" s="24"/>
    </row>
    <row r="39" spans="7:8" ht="15">
      <c r="G39" s="1"/>
      <c r="H39" s="24"/>
    </row>
    <row r="40" spans="7:8" ht="15">
      <c r="G40" s="1"/>
      <c r="H40" s="24"/>
    </row>
    <row r="41" spans="7:8" ht="15">
      <c r="G41" s="1"/>
      <c r="H41" s="24"/>
    </row>
    <row r="42" spans="7:8" ht="15">
      <c r="G42" s="1"/>
      <c r="H42" s="24"/>
    </row>
    <row r="43" spans="7:8" ht="15">
      <c r="G43" s="1"/>
      <c r="H43" s="24"/>
    </row>
    <row r="44" spans="7:8" ht="15">
      <c r="G44" s="1"/>
      <c r="H44" s="24"/>
    </row>
    <row r="45" spans="7:8" ht="15">
      <c r="G45" s="1"/>
      <c r="H45" s="24"/>
    </row>
    <row r="46" spans="7:8" ht="15">
      <c r="G46" s="1"/>
      <c r="H46" s="24"/>
    </row>
    <row r="47" spans="7:8" ht="15">
      <c r="G47" s="1"/>
      <c r="H47" s="24"/>
    </row>
    <row r="48" spans="7:8" ht="15">
      <c r="G48" s="1"/>
      <c r="H48" s="24"/>
    </row>
    <row r="49" spans="7:8" ht="15">
      <c r="G49" s="1"/>
      <c r="H49" s="24"/>
    </row>
    <row r="50" spans="7:8" ht="15">
      <c r="G50" s="1"/>
      <c r="H50" s="24"/>
    </row>
    <row r="51" spans="7:8" ht="15">
      <c r="G51" s="1"/>
      <c r="H51" s="24"/>
    </row>
    <row r="52" spans="7:8" ht="15">
      <c r="G52" s="1"/>
      <c r="H52" s="24"/>
    </row>
    <row r="53" spans="7:8" ht="15">
      <c r="G53" s="1"/>
      <c r="H53" s="24"/>
    </row>
    <row r="54" spans="7:8" ht="15">
      <c r="G54" s="1"/>
      <c r="H54" s="24"/>
    </row>
    <row r="55" spans="7:8" ht="15">
      <c r="G55" s="1"/>
      <c r="H55" s="24"/>
    </row>
    <row r="56" spans="7:8" ht="15">
      <c r="G56" s="1"/>
      <c r="H56" s="24"/>
    </row>
    <row r="57" spans="7:8" ht="15">
      <c r="G57" s="1"/>
      <c r="H57" s="24"/>
    </row>
    <row r="58" spans="7:8" ht="15">
      <c r="G58" s="1"/>
      <c r="H58" s="24"/>
    </row>
    <row r="59" spans="7:8" ht="15">
      <c r="G59" s="1"/>
      <c r="H59" s="24"/>
    </row>
  </sheetData>
  <sheetProtection/>
  <mergeCells count="7">
    <mergeCell ref="B1:H1"/>
    <mergeCell ref="A2:H2"/>
    <mergeCell ref="A3:H3"/>
    <mergeCell ref="A7:A9"/>
    <mergeCell ref="B7:B9"/>
    <mergeCell ref="A10:A12"/>
    <mergeCell ref="B10:B12"/>
  </mergeCells>
  <printOptions/>
  <pageMargins left="0.7" right="0.7" top="0.75" bottom="0.75" header="0.3" footer="0.3"/>
  <pageSetup horizontalDpi="600" verticalDpi="600" orientation="portrait" paperSize="9" r:id="rId1"/>
  <ignoredErrors>
    <ignoredError sqref="B7 B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zoomScalePageLayoutView="0" workbookViewId="0" topLeftCell="A1">
      <selection activeCell="C14" sqref="C14:C15"/>
    </sheetView>
  </sheetViews>
  <sheetFormatPr defaultColWidth="9.140625" defaultRowHeight="15"/>
  <cols>
    <col min="1" max="1" width="37.140625" style="1" customWidth="1"/>
    <col min="2" max="2" width="7.7109375" style="5" customWidth="1"/>
    <col min="3" max="3" width="13.8515625" style="5" customWidth="1"/>
    <col min="4" max="7" width="12.421875" style="5" customWidth="1"/>
    <col min="8" max="8" width="23.28125" style="5" customWidth="1"/>
    <col min="9" max="16384" width="9.140625" style="1" customWidth="1"/>
  </cols>
  <sheetData>
    <row r="1" spans="1:8" ht="32.25" customHeight="1">
      <c r="A1" s="14" t="s">
        <v>33</v>
      </c>
      <c r="B1" s="146" t="s">
        <v>37</v>
      </c>
      <c r="C1" s="146"/>
      <c r="D1" s="146"/>
      <c r="E1" s="146"/>
      <c r="F1" s="146"/>
      <c r="G1" s="146"/>
      <c r="H1" s="146"/>
    </row>
    <row r="2" spans="1:8" ht="21.75" customHeight="1">
      <c r="A2" s="147" t="s">
        <v>110</v>
      </c>
      <c r="B2" s="147"/>
      <c r="C2" s="147"/>
      <c r="D2" s="147"/>
      <c r="E2" s="147"/>
      <c r="F2" s="147"/>
      <c r="G2" s="147"/>
      <c r="H2" s="147"/>
    </row>
    <row r="3" spans="1:8" ht="15" customHeight="1">
      <c r="A3" s="148" t="s">
        <v>56</v>
      </c>
      <c r="B3" s="148"/>
      <c r="C3" s="148"/>
      <c r="D3" s="148"/>
      <c r="E3" s="148"/>
      <c r="F3" s="148"/>
      <c r="G3" s="148"/>
      <c r="H3" s="148"/>
    </row>
    <row r="4" spans="1:8" ht="9" customHeight="1">
      <c r="A4" s="148"/>
      <c r="B4" s="148"/>
      <c r="C4" s="148"/>
      <c r="D4" s="148"/>
      <c r="E4" s="148"/>
      <c r="F4" s="148"/>
      <c r="G4" s="148"/>
      <c r="H4" s="148"/>
    </row>
    <row r="6" ht="15">
      <c r="A6" s="13" t="s">
        <v>62</v>
      </c>
    </row>
    <row r="7" spans="1:8" ht="18.75" customHeight="1">
      <c r="A7" s="177" t="s">
        <v>9</v>
      </c>
      <c r="B7" s="178" t="s">
        <v>25</v>
      </c>
      <c r="C7" s="179" t="s">
        <v>40</v>
      </c>
      <c r="D7" s="180" t="s">
        <v>63</v>
      </c>
      <c r="E7" s="181"/>
      <c r="F7" s="181"/>
      <c r="G7" s="181"/>
      <c r="H7" s="182" t="s">
        <v>57</v>
      </c>
    </row>
    <row r="8" spans="1:8" ht="32.25" customHeight="1">
      <c r="A8" s="177"/>
      <c r="B8" s="178"/>
      <c r="C8" s="179"/>
      <c r="D8" s="29" t="s">
        <v>58</v>
      </c>
      <c r="E8" s="30" t="s">
        <v>59</v>
      </c>
      <c r="F8" s="30" t="s">
        <v>60</v>
      </c>
      <c r="G8" s="31" t="s">
        <v>61</v>
      </c>
      <c r="H8" s="182"/>
    </row>
    <row r="9" spans="1:8" ht="15">
      <c r="A9" s="151" t="s">
        <v>23</v>
      </c>
      <c r="B9" s="154" t="s">
        <v>24</v>
      </c>
      <c r="C9" s="28" t="s">
        <v>13</v>
      </c>
      <c r="D9" s="6">
        <v>0</v>
      </c>
      <c r="E9" s="6">
        <v>354</v>
      </c>
      <c r="F9" s="6">
        <v>10</v>
      </c>
      <c r="G9" s="7">
        <v>364</v>
      </c>
      <c r="H9" s="55">
        <v>0.027472527472527472</v>
      </c>
    </row>
    <row r="10" spans="1:9" ht="15">
      <c r="A10" s="151"/>
      <c r="B10" s="154"/>
      <c r="C10" s="28" t="s">
        <v>14</v>
      </c>
      <c r="D10" s="28">
        <v>1</v>
      </c>
      <c r="E10" s="28">
        <v>388</v>
      </c>
      <c r="F10" s="28">
        <v>11</v>
      </c>
      <c r="G10" s="28">
        <v>400</v>
      </c>
      <c r="H10" s="137">
        <v>0.0275</v>
      </c>
      <c r="I10" s="134"/>
    </row>
    <row r="11" spans="1:9" ht="15">
      <c r="A11" s="152"/>
      <c r="B11" s="155"/>
      <c r="C11" s="28" t="s">
        <v>100</v>
      </c>
      <c r="D11" s="28">
        <v>1</v>
      </c>
      <c r="E11" s="28">
        <v>397</v>
      </c>
      <c r="F11" s="28">
        <v>1</v>
      </c>
      <c r="G11" s="28">
        <v>399</v>
      </c>
      <c r="H11" s="137">
        <v>0.003</v>
      </c>
      <c r="I11" s="134"/>
    </row>
    <row r="12" spans="1:9" ht="15">
      <c r="A12" s="183" t="s">
        <v>15</v>
      </c>
      <c r="B12" s="174" t="s">
        <v>16</v>
      </c>
      <c r="C12" s="26" t="s">
        <v>14</v>
      </c>
      <c r="D12" s="26">
        <v>0</v>
      </c>
      <c r="E12" s="26">
        <v>27</v>
      </c>
      <c r="F12" s="26">
        <v>1</v>
      </c>
      <c r="G12" s="26">
        <v>28</v>
      </c>
      <c r="H12" s="138">
        <v>0.03571428571428571</v>
      </c>
      <c r="I12" s="134"/>
    </row>
    <row r="13" spans="1:9" ht="15">
      <c r="A13" s="184"/>
      <c r="B13" s="176"/>
      <c r="C13" s="26" t="s">
        <v>100</v>
      </c>
      <c r="D13" s="26">
        <v>0</v>
      </c>
      <c r="E13" s="26">
        <v>30</v>
      </c>
      <c r="F13" s="26">
        <v>0</v>
      </c>
      <c r="G13" s="26">
        <v>30</v>
      </c>
      <c r="H13" s="138">
        <v>0</v>
      </c>
      <c r="I13" s="134"/>
    </row>
    <row r="14" spans="1:9" ht="15">
      <c r="A14" s="65" t="s">
        <v>17</v>
      </c>
      <c r="B14" s="66" t="s">
        <v>18</v>
      </c>
      <c r="C14" s="28" t="s">
        <v>14</v>
      </c>
      <c r="D14" s="28">
        <v>0</v>
      </c>
      <c r="E14" s="28">
        <v>18</v>
      </c>
      <c r="F14" s="28">
        <v>0</v>
      </c>
      <c r="G14" s="28">
        <v>18</v>
      </c>
      <c r="H14" s="137">
        <v>0</v>
      </c>
      <c r="I14" s="134"/>
    </row>
    <row r="15" spans="1:9" ht="15">
      <c r="A15" s="152"/>
      <c r="B15" s="155"/>
      <c r="C15" s="28" t="s">
        <v>100</v>
      </c>
      <c r="D15" s="28">
        <v>0</v>
      </c>
      <c r="E15" s="28">
        <v>18</v>
      </c>
      <c r="F15" s="28">
        <v>0</v>
      </c>
      <c r="G15" s="28">
        <v>18</v>
      </c>
      <c r="H15" s="137">
        <v>0</v>
      </c>
      <c r="I15" s="134"/>
    </row>
  </sheetData>
  <sheetProtection/>
  <mergeCells count="15">
    <mergeCell ref="H7:H8"/>
    <mergeCell ref="A9:A11"/>
    <mergeCell ref="A12:A13"/>
    <mergeCell ref="A14:A15"/>
    <mergeCell ref="B9:B11"/>
    <mergeCell ref="B12:B13"/>
    <mergeCell ref="B14:B15"/>
    <mergeCell ref="A7:A8"/>
    <mergeCell ref="B7:B8"/>
    <mergeCell ref="C7:C8"/>
    <mergeCell ref="D7:G7"/>
    <mergeCell ref="B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7.140625" style="1" customWidth="1"/>
    <col min="2" max="2" width="7.7109375" style="5" customWidth="1"/>
    <col min="3" max="3" width="13.8515625" style="5" customWidth="1"/>
    <col min="4" max="7" width="12.421875" style="5" customWidth="1"/>
    <col min="8" max="8" width="23.28125" style="5" customWidth="1"/>
    <col min="9" max="16384" width="9.140625" style="1" customWidth="1"/>
  </cols>
  <sheetData>
    <row r="1" spans="1:8" ht="32.25" customHeight="1">
      <c r="A1" s="14" t="s">
        <v>33</v>
      </c>
      <c r="B1" s="146" t="s">
        <v>37</v>
      </c>
      <c r="C1" s="146"/>
      <c r="D1" s="146"/>
      <c r="E1" s="146"/>
      <c r="F1" s="146"/>
      <c r="G1" s="146"/>
      <c r="H1" s="146"/>
    </row>
    <row r="2" spans="1:8" ht="21.75" customHeight="1">
      <c r="A2" s="147" t="s">
        <v>64</v>
      </c>
      <c r="B2" s="147"/>
      <c r="C2" s="147"/>
      <c r="D2" s="147"/>
      <c r="E2" s="147"/>
      <c r="F2" s="147"/>
      <c r="G2" s="147"/>
      <c r="H2" s="147"/>
    </row>
    <row r="3" spans="1:8" ht="15" customHeight="1">
      <c r="A3" s="148" t="s">
        <v>56</v>
      </c>
      <c r="B3" s="148"/>
      <c r="C3" s="148"/>
      <c r="D3" s="148"/>
      <c r="E3" s="148"/>
      <c r="F3" s="148"/>
      <c r="G3" s="148"/>
      <c r="H3" s="148"/>
    </row>
    <row r="4" spans="1:8" ht="9" customHeight="1">
      <c r="A4" s="148"/>
      <c r="B4" s="148"/>
      <c r="C4" s="148"/>
      <c r="D4" s="148"/>
      <c r="E4" s="148"/>
      <c r="F4" s="148"/>
      <c r="G4" s="148"/>
      <c r="H4" s="148"/>
    </row>
    <row r="6" ht="15">
      <c r="A6" s="13" t="s">
        <v>62</v>
      </c>
    </row>
    <row r="7" spans="1:8" ht="18.75" customHeight="1">
      <c r="A7" s="177" t="s">
        <v>9</v>
      </c>
      <c r="B7" s="178" t="s">
        <v>25</v>
      </c>
      <c r="C7" s="179" t="s">
        <v>40</v>
      </c>
      <c r="D7" s="180" t="s">
        <v>65</v>
      </c>
      <c r="E7" s="181"/>
      <c r="F7" s="181"/>
      <c r="G7" s="181"/>
      <c r="H7" s="182" t="s">
        <v>66</v>
      </c>
    </row>
    <row r="8" spans="1:8" ht="32.25" customHeight="1">
      <c r="A8" s="177"/>
      <c r="B8" s="178"/>
      <c r="C8" s="179"/>
      <c r="D8" s="29" t="s">
        <v>67</v>
      </c>
      <c r="E8" s="30" t="s">
        <v>68</v>
      </c>
      <c r="F8" s="30" t="s">
        <v>76</v>
      </c>
      <c r="G8" s="31" t="s">
        <v>61</v>
      </c>
      <c r="H8" s="182"/>
    </row>
    <row r="9" spans="1:8" ht="15">
      <c r="A9" s="151" t="s">
        <v>23</v>
      </c>
      <c r="B9" s="154" t="s">
        <v>24</v>
      </c>
      <c r="C9" s="28" t="s">
        <v>13</v>
      </c>
      <c r="D9" s="6">
        <v>318</v>
      </c>
      <c r="E9" s="6">
        <v>38</v>
      </c>
      <c r="F9" s="6">
        <v>8</v>
      </c>
      <c r="G9" s="7">
        <f aca="true" t="shared" si="0" ref="G9:G15">SUM(D9:F9)</f>
        <v>364</v>
      </c>
      <c r="H9" s="55">
        <f aca="true" t="shared" si="1" ref="H9:H14">(E9+F9)/G9</f>
        <v>0.12637362637362637</v>
      </c>
    </row>
    <row r="10" spans="1:8" ht="15">
      <c r="A10" s="151"/>
      <c r="B10" s="154"/>
      <c r="C10" s="28" t="s">
        <v>14</v>
      </c>
      <c r="D10" s="28">
        <v>347</v>
      </c>
      <c r="E10" s="28">
        <v>44</v>
      </c>
      <c r="F10" s="28">
        <v>9</v>
      </c>
      <c r="G10" s="28">
        <f t="shared" si="0"/>
        <v>400</v>
      </c>
      <c r="H10" s="137">
        <f t="shared" si="1"/>
        <v>0.1325</v>
      </c>
    </row>
    <row r="11" spans="1:8" ht="15">
      <c r="A11" s="152"/>
      <c r="B11" s="155"/>
      <c r="C11" s="28" t="s">
        <v>100</v>
      </c>
      <c r="D11" s="28">
        <v>352</v>
      </c>
      <c r="E11" s="28">
        <v>46</v>
      </c>
      <c r="F11" s="28">
        <v>1</v>
      </c>
      <c r="G11" s="28">
        <f t="shared" si="0"/>
        <v>399</v>
      </c>
      <c r="H11" s="137">
        <f t="shared" si="1"/>
        <v>0.11779448621553884</v>
      </c>
    </row>
    <row r="12" spans="1:8" ht="15">
      <c r="A12" s="183" t="s">
        <v>15</v>
      </c>
      <c r="B12" s="174" t="s">
        <v>16</v>
      </c>
      <c r="C12" s="26" t="s">
        <v>14</v>
      </c>
      <c r="D12" s="26">
        <v>1</v>
      </c>
      <c r="E12" s="26">
        <v>27</v>
      </c>
      <c r="F12" s="26">
        <v>0</v>
      </c>
      <c r="G12" s="26">
        <f t="shared" si="0"/>
        <v>28</v>
      </c>
      <c r="H12" s="138">
        <f t="shared" si="1"/>
        <v>0.9642857142857143</v>
      </c>
    </row>
    <row r="13" spans="1:8" ht="15">
      <c r="A13" s="184"/>
      <c r="B13" s="176"/>
      <c r="C13" s="26" t="s">
        <v>100</v>
      </c>
      <c r="D13" s="26">
        <v>0</v>
      </c>
      <c r="E13" s="26">
        <v>30</v>
      </c>
      <c r="F13" s="26">
        <v>0</v>
      </c>
      <c r="G13" s="26">
        <f t="shared" si="0"/>
        <v>30</v>
      </c>
      <c r="H13" s="138">
        <f>(E13+F13)/G13</f>
        <v>1</v>
      </c>
    </row>
    <row r="14" spans="1:8" ht="15">
      <c r="A14" s="65" t="s">
        <v>17</v>
      </c>
      <c r="B14" s="66" t="s">
        <v>18</v>
      </c>
      <c r="C14" s="28" t="s">
        <v>14</v>
      </c>
      <c r="D14" s="28">
        <v>16</v>
      </c>
      <c r="E14" s="28">
        <v>2</v>
      </c>
      <c r="F14" s="28">
        <v>0</v>
      </c>
      <c r="G14" s="28">
        <f t="shared" si="0"/>
        <v>18</v>
      </c>
      <c r="H14" s="137">
        <f t="shared" si="1"/>
        <v>0.1111111111111111</v>
      </c>
    </row>
    <row r="15" spans="1:8" ht="15">
      <c r="A15" s="152"/>
      <c r="B15" s="155"/>
      <c r="C15" s="28" t="s">
        <v>100</v>
      </c>
      <c r="D15" s="28">
        <v>18</v>
      </c>
      <c r="E15" s="28">
        <v>0</v>
      </c>
      <c r="F15" s="28">
        <v>0</v>
      </c>
      <c r="G15" s="28">
        <f t="shared" si="0"/>
        <v>18</v>
      </c>
      <c r="H15" s="139">
        <f>(E15+F15)/G15</f>
        <v>0</v>
      </c>
    </row>
  </sheetData>
  <sheetProtection/>
  <mergeCells count="15">
    <mergeCell ref="A14:A15"/>
    <mergeCell ref="B14:B15"/>
    <mergeCell ref="H7:H8"/>
    <mergeCell ref="A9:A11"/>
    <mergeCell ref="B9:B11"/>
    <mergeCell ref="A12:A13"/>
    <mergeCell ref="B12:B13"/>
    <mergeCell ref="A7:A8"/>
    <mergeCell ref="B7:B8"/>
    <mergeCell ref="C7:C8"/>
    <mergeCell ref="D7:G7"/>
    <mergeCell ref="B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"/>
  <sheetViews>
    <sheetView zoomScalePageLayoutView="0" workbookViewId="0" topLeftCell="A1">
      <selection activeCell="C9" sqref="C9:C11"/>
    </sheetView>
  </sheetViews>
  <sheetFormatPr defaultColWidth="9.140625" defaultRowHeight="15"/>
  <cols>
    <col min="1" max="1" width="37.140625" style="1" customWidth="1"/>
    <col min="2" max="2" width="7.7109375" style="5" customWidth="1"/>
    <col min="3" max="3" width="13.8515625" style="5" customWidth="1"/>
    <col min="4" max="7" width="12.421875" style="5" customWidth="1"/>
    <col min="8" max="8" width="23.28125" style="5" customWidth="1"/>
    <col min="9" max="9" width="11.57421875" style="1" bestFit="1" customWidth="1"/>
    <col min="10" max="16384" width="9.140625" style="1" customWidth="1"/>
  </cols>
  <sheetData>
    <row r="1" spans="1:8" ht="32.25" customHeight="1">
      <c r="A1" s="14" t="s">
        <v>33</v>
      </c>
      <c r="B1" s="146" t="s">
        <v>37</v>
      </c>
      <c r="C1" s="146"/>
      <c r="D1" s="146"/>
      <c r="E1" s="146"/>
      <c r="F1" s="146"/>
      <c r="G1" s="146"/>
      <c r="H1" s="146"/>
    </row>
    <row r="2" spans="1:8" ht="21.75" customHeight="1">
      <c r="A2" s="147" t="s">
        <v>69</v>
      </c>
      <c r="B2" s="147"/>
      <c r="C2" s="147"/>
      <c r="D2" s="147"/>
      <c r="E2" s="147"/>
      <c r="F2" s="147"/>
      <c r="G2" s="147"/>
      <c r="H2" s="147"/>
    </row>
    <row r="3" spans="1:8" ht="15" customHeight="1">
      <c r="A3" s="148" t="s">
        <v>70</v>
      </c>
      <c r="B3" s="148"/>
      <c r="C3" s="148"/>
      <c r="D3" s="148"/>
      <c r="E3" s="148"/>
      <c r="F3" s="148"/>
      <c r="G3" s="148"/>
      <c r="H3" s="148"/>
    </row>
    <row r="4" spans="1:8" ht="9" customHeight="1">
      <c r="A4" s="148"/>
      <c r="B4" s="148"/>
      <c r="C4" s="148"/>
      <c r="D4" s="148"/>
      <c r="E4" s="148"/>
      <c r="F4" s="148"/>
      <c r="G4" s="148"/>
      <c r="H4" s="148"/>
    </row>
    <row r="6" ht="15">
      <c r="A6" s="13" t="s">
        <v>71</v>
      </c>
    </row>
    <row r="7" spans="1:8" ht="18.75" customHeight="1">
      <c r="A7" s="177" t="s">
        <v>9</v>
      </c>
      <c r="B7" s="178" t="s">
        <v>25</v>
      </c>
      <c r="C7" s="179" t="s">
        <v>40</v>
      </c>
      <c r="D7" s="180" t="s">
        <v>75</v>
      </c>
      <c r="E7" s="181"/>
      <c r="F7" s="181"/>
      <c r="G7" s="181"/>
      <c r="H7" s="182" t="s">
        <v>72</v>
      </c>
    </row>
    <row r="8" spans="1:8" ht="32.25" customHeight="1">
      <c r="A8" s="177"/>
      <c r="B8" s="178"/>
      <c r="C8" s="179"/>
      <c r="D8" s="29" t="s">
        <v>73</v>
      </c>
      <c r="E8" s="30" t="s">
        <v>74</v>
      </c>
      <c r="F8" s="30" t="s">
        <v>58</v>
      </c>
      <c r="G8" s="31" t="s">
        <v>61</v>
      </c>
      <c r="H8" s="182"/>
    </row>
    <row r="9" spans="1:9" ht="15">
      <c r="A9" s="151" t="s">
        <v>22</v>
      </c>
      <c r="B9" s="154" t="s">
        <v>21</v>
      </c>
      <c r="C9" s="28" t="s">
        <v>13</v>
      </c>
      <c r="D9" s="6">
        <v>29</v>
      </c>
      <c r="E9" s="6">
        <v>16</v>
      </c>
      <c r="F9" s="6">
        <v>0</v>
      </c>
      <c r="G9" s="7">
        <v>45</v>
      </c>
      <c r="H9" s="55">
        <v>0.35555555555555557</v>
      </c>
      <c r="I9" s="134"/>
    </row>
    <row r="10" spans="1:9" ht="15">
      <c r="A10" s="151"/>
      <c r="B10" s="154"/>
      <c r="C10" s="28" t="s">
        <v>14</v>
      </c>
      <c r="D10" s="6">
        <v>34</v>
      </c>
      <c r="E10" s="6">
        <v>7</v>
      </c>
      <c r="F10" s="6">
        <v>1</v>
      </c>
      <c r="G10" s="7">
        <v>42</v>
      </c>
      <c r="H10" s="55">
        <v>0.16666666666666666</v>
      </c>
      <c r="I10" s="134"/>
    </row>
    <row r="11" spans="1:9" ht="15">
      <c r="A11" s="152"/>
      <c r="B11" s="155"/>
      <c r="C11" s="28" t="s">
        <v>100</v>
      </c>
      <c r="D11" s="6">
        <v>29</v>
      </c>
      <c r="E11" s="6">
        <v>6</v>
      </c>
      <c r="F11" s="6">
        <v>1</v>
      </c>
      <c r="G11" s="7">
        <v>36</v>
      </c>
      <c r="H11" s="55">
        <v>0.167</v>
      </c>
      <c r="I11" s="134"/>
    </row>
    <row r="12" spans="1:9" ht="15">
      <c r="A12" s="33" t="s">
        <v>20</v>
      </c>
      <c r="B12" s="174" t="s">
        <v>19</v>
      </c>
      <c r="C12" s="26" t="s">
        <v>13</v>
      </c>
      <c r="D12" s="27">
        <v>35</v>
      </c>
      <c r="E12" s="27">
        <v>2</v>
      </c>
      <c r="F12" s="27">
        <v>2</v>
      </c>
      <c r="G12" s="26">
        <v>39</v>
      </c>
      <c r="H12" s="67">
        <v>0.0512820512820513</v>
      </c>
      <c r="I12" s="134"/>
    </row>
    <row r="13" spans="1:9" ht="15">
      <c r="A13" s="173"/>
      <c r="B13" s="176"/>
      <c r="C13" s="26" t="s">
        <v>100</v>
      </c>
      <c r="D13" s="27">
        <v>54</v>
      </c>
      <c r="E13" s="27">
        <v>3</v>
      </c>
      <c r="F13" s="27">
        <v>1</v>
      </c>
      <c r="G13" s="26">
        <v>58</v>
      </c>
      <c r="H13" s="67">
        <v>0.052</v>
      </c>
      <c r="I13" s="134"/>
    </row>
  </sheetData>
  <sheetProtection/>
  <mergeCells count="13">
    <mergeCell ref="H7:H8"/>
    <mergeCell ref="A9:A11"/>
    <mergeCell ref="A12:A13"/>
    <mergeCell ref="B9:B11"/>
    <mergeCell ref="B12:B13"/>
    <mergeCell ref="A7:A8"/>
    <mergeCell ref="B7:B8"/>
    <mergeCell ref="C7:C8"/>
    <mergeCell ref="D7:G7"/>
    <mergeCell ref="B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zoomScalePageLayoutView="0" workbookViewId="0" topLeftCell="A1">
      <selection activeCell="C29" sqref="C29:C34"/>
    </sheetView>
  </sheetViews>
  <sheetFormatPr defaultColWidth="9.140625" defaultRowHeight="15"/>
  <cols>
    <col min="1" max="1" width="41.8515625" style="1" customWidth="1"/>
    <col min="2" max="2" width="11.00390625" style="5" customWidth="1"/>
    <col min="3" max="3" width="36.28125" style="5" customWidth="1"/>
    <col min="4" max="5" width="6.57421875" style="5" customWidth="1"/>
    <col min="6" max="6" width="6.57421875" style="1" customWidth="1"/>
    <col min="7" max="16384" width="9.140625" style="1" customWidth="1"/>
  </cols>
  <sheetData>
    <row r="1" spans="1:6" ht="32.25" customHeight="1">
      <c r="A1" s="14" t="s">
        <v>33</v>
      </c>
      <c r="B1" s="146" t="s">
        <v>37</v>
      </c>
      <c r="C1" s="146"/>
      <c r="D1" s="146"/>
      <c r="E1" s="146"/>
      <c r="F1" s="146"/>
    </row>
    <row r="2" spans="1:6" ht="21.75" customHeight="1">
      <c r="A2" s="147" t="s">
        <v>93</v>
      </c>
      <c r="B2" s="147"/>
      <c r="C2" s="147"/>
      <c r="D2" s="147"/>
      <c r="E2" s="147"/>
      <c r="F2" s="147"/>
    </row>
    <row r="3" spans="1:6" ht="39" customHeight="1">
      <c r="A3" s="148" t="s">
        <v>94</v>
      </c>
      <c r="B3" s="148"/>
      <c r="C3" s="148"/>
      <c r="D3" s="148"/>
      <c r="E3" s="148"/>
      <c r="F3" s="148"/>
    </row>
    <row r="4" spans="1:5" ht="15" customHeight="1">
      <c r="A4" s="147"/>
      <c r="B4" s="147"/>
      <c r="C4" s="147"/>
      <c r="D4" s="147"/>
      <c r="E4" s="147"/>
    </row>
    <row r="5" ht="15">
      <c r="A5" s="13" t="s">
        <v>95</v>
      </c>
    </row>
    <row r="6" spans="1:6" ht="34.5" customHeight="1">
      <c r="A6" s="185" t="s">
        <v>9</v>
      </c>
      <c r="B6" s="187" t="s">
        <v>25</v>
      </c>
      <c r="C6" s="187" t="s">
        <v>96</v>
      </c>
      <c r="D6" s="189" t="s">
        <v>10</v>
      </c>
      <c r="E6" s="190"/>
      <c r="F6" s="190"/>
    </row>
    <row r="7" spans="1:6" ht="25.5" customHeight="1">
      <c r="A7" s="186"/>
      <c r="B7" s="188"/>
      <c r="C7" s="188"/>
      <c r="D7" s="32" t="s">
        <v>13</v>
      </c>
      <c r="E7" s="32" t="s">
        <v>14</v>
      </c>
      <c r="F7" s="32" t="s">
        <v>100</v>
      </c>
    </row>
    <row r="8" spans="1:6" ht="15">
      <c r="A8" s="153" t="s">
        <v>23</v>
      </c>
      <c r="B8" s="153" t="s">
        <v>24</v>
      </c>
      <c r="C8" s="140" t="s">
        <v>79</v>
      </c>
      <c r="D8" s="6">
        <v>235</v>
      </c>
      <c r="E8" s="35">
        <v>253</v>
      </c>
      <c r="F8" s="35">
        <v>252</v>
      </c>
    </row>
    <row r="9" spans="1:6" ht="15">
      <c r="A9" s="154"/>
      <c r="B9" s="154"/>
      <c r="C9" s="140" t="s">
        <v>77</v>
      </c>
      <c r="D9" s="6">
        <v>10</v>
      </c>
      <c r="E9" s="35">
        <v>12</v>
      </c>
      <c r="F9" s="35">
        <v>5</v>
      </c>
    </row>
    <row r="10" spans="1:6" ht="15">
      <c r="A10" s="154"/>
      <c r="B10" s="154"/>
      <c r="C10" s="140" t="s">
        <v>84</v>
      </c>
      <c r="D10" s="6">
        <v>0</v>
      </c>
      <c r="E10" s="35">
        <v>2</v>
      </c>
      <c r="F10" s="35">
        <v>1</v>
      </c>
    </row>
    <row r="11" spans="1:6" ht="15">
      <c r="A11" s="154"/>
      <c r="B11" s="154"/>
      <c r="C11" s="140" t="s">
        <v>86</v>
      </c>
      <c r="D11" s="6">
        <v>0</v>
      </c>
      <c r="E11" s="35">
        <v>1</v>
      </c>
      <c r="F11" s="35">
        <v>0</v>
      </c>
    </row>
    <row r="12" spans="1:6" ht="15">
      <c r="A12" s="154"/>
      <c r="B12" s="154"/>
      <c r="C12" s="140" t="s">
        <v>83</v>
      </c>
      <c r="D12" s="6">
        <v>1</v>
      </c>
      <c r="E12" s="35">
        <v>0</v>
      </c>
      <c r="F12" s="35">
        <v>0</v>
      </c>
    </row>
    <row r="13" spans="1:6" ht="15">
      <c r="A13" s="154"/>
      <c r="B13" s="154"/>
      <c r="C13" s="140" t="s">
        <v>82</v>
      </c>
      <c r="D13" s="6">
        <v>1</v>
      </c>
      <c r="E13" s="35">
        <v>0</v>
      </c>
      <c r="F13" s="35">
        <v>0</v>
      </c>
    </row>
    <row r="14" spans="1:6" ht="15">
      <c r="A14" s="154"/>
      <c r="B14" s="154"/>
      <c r="C14" s="140" t="s">
        <v>87</v>
      </c>
      <c r="D14" s="6">
        <v>1</v>
      </c>
      <c r="E14" s="35">
        <v>1</v>
      </c>
      <c r="F14" s="35">
        <v>0</v>
      </c>
    </row>
    <row r="15" spans="1:6" ht="15">
      <c r="A15" s="154"/>
      <c r="B15" s="154"/>
      <c r="C15" s="140" t="s">
        <v>81</v>
      </c>
      <c r="D15" s="6">
        <v>1</v>
      </c>
      <c r="E15" s="35">
        <v>0</v>
      </c>
      <c r="F15" s="35">
        <v>0</v>
      </c>
    </row>
    <row r="16" spans="1:6" ht="15">
      <c r="A16" s="154"/>
      <c r="B16" s="154"/>
      <c r="C16" s="140" t="s">
        <v>80</v>
      </c>
      <c r="D16" s="6">
        <v>1</v>
      </c>
      <c r="E16" s="35">
        <v>0</v>
      </c>
      <c r="F16" s="35">
        <v>2</v>
      </c>
    </row>
    <row r="17" spans="1:6" ht="15">
      <c r="A17" s="155"/>
      <c r="B17" s="155"/>
      <c r="C17" s="140" t="s">
        <v>78</v>
      </c>
      <c r="D17" s="6">
        <v>1</v>
      </c>
      <c r="E17" s="35">
        <v>0</v>
      </c>
      <c r="F17" s="35">
        <v>0</v>
      </c>
    </row>
    <row r="18" spans="1:6" ht="15">
      <c r="A18" s="36" t="s">
        <v>98</v>
      </c>
      <c r="B18" s="37" t="s">
        <v>24</v>
      </c>
      <c r="C18" s="36"/>
      <c r="D18" s="38">
        <f>SUM(D8:D17)</f>
        <v>251</v>
      </c>
      <c r="E18" s="38">
        <f>SUM(E8:E17)</f>
        <v>269</v>
      </c>
      <c r="F18" s="38">
        <f>SUM(F8:F17)</f>
        <v>260</v>
      </c>
    </row>
    <row r="19" spans="1:6" ht="15">
      <c r="A19" s="65" t="s">
        <v>15</v>
      </c>
      <c r="B19" s="191" t="s">
        <v>16</v>
      </c>
      <c r="C19" s="140" t="s">
        <v>87</v>
      </c>
      <c r="D19" s="6">
        <v>0</v>
      </c>
      <c r="E19" s="35">
        <v>1</v>
      </c>
      <c r="F19" s="35">
        <v>0</v>
      </c>
    </row>
    <row r="20" spans="1:6" ht="15">
      <c r="A20" s="151"/>
      <c r="B20" s="154"/>
      <c r="C20" s="140" t="s">
        <v>86</v>
      </c>
      <c r="D20" s="6">
        <v>0</v>
      </c>
      <c r="E20" s="35">
        <v>1</v>
      </c>
      <c r="F20" s="35">
        <v>2</v>
      </c>
    </row>
    <row r="21" spans="1:6" ht="15">
      <c r="A21" s="151"/>
      <c r="B21" s="154"/>
      <c r="C21" s="140" t="s">
        <v>85</v>
      </c>
      <c r="D21" s="6">
        <v>0</v>
      </c>
      <c r="E21" s="35">
        <v>2</v>
      </c>
      <c r="F21" s="35">
        <v>4</v>
      </c>
    </row>
    <row r="22" spans="1:6" ht="15">
      <c r="A22" s="151"/>
      <c r="B22" s="154"/>
      <c r="C22" s="140" t="s">
        <v>84</v>
      </c>
      <c r="D22" s="6">
        <v>0</v>
      </c>
      <c r="E22" s="35">
        <v>2</v>
      </c>
      <c r="F22" s="35">
        <v>0</v>
      </c>
    </row>
    <row r="23" spans="1:6" ht="15">
      <c r="A23" s="151"/>
      <c r="B23" s="154"/>
      <c r="C23" s="140" t="s">
        <v>83</v>
      </c>
      <c r="D23" s="6">
        <v>0</v>
      </c>
      <c r="E23" s="35">
        <v>2</v>
      </c>
      <c r="F23" s="35">
        <v>1</v>
      </c>
    </row>
    <row r="24" spans="1:6" ht="15">
      <c r="A24" s="151"/>
      <c r="B24" s="154"/>
      <c r="C24" s="140" t="s">
        <v>82</v>
      </c>
      <c r="D24" s="6">
        <v>0</v>
      </c>
      <c r="E24" s="35">
        <v>1</v>
      </c>
      <c r="F24" s="35">
        <v>0</v>
      </c>
    </row>
    <row r="25" spans="1:6" ht="15">
      <c r="A25" s="151"/>
      <c r="B25" s="154"/>
      <c r="C25" s="140" t="s">
        <v>80</v>
      </c>
      <c r="D25" s="6">
        <v>0</v>
      </c>
      <c r="E25" s="35">
        <v>3</v>
      </c>
      <c r="F25" s="35">
        <v>7</v>
      </c>
    </row>
    <row r="26" spans="1:6" ht="15">
      <c r="A26" s="151"/>
      <c r="B26" s="154"/>
      <c r="C26" s="140" t="s">
        <v>79</v>
      </c>
      <c r="D26" s="6">
        <v>0</v>
      </c>
      <c r="E26" s="35">
        <v>11</v>
      </c>
      <c r="F26" s="35">
        <v>10</v>
      </c>
    </row>
    <row r="27" spans="1:6" ht="15">
      <c r="A27" s="152"/>
      <c r="B27" s="155"/>
      <c r="C27" s="140" t="s">
        <v>78</v>
      </c>
      <c r="D27" s="6">
        <v>0</v>
      </c>
      <c r="E27" s="35">
        <v>0</v>
      </c>
      <c r="F27" s="35">
        <v>1</v>
      </c>
    </row>
    <row r="28" spans="1:6" ht="26.25" customHeight="1">
      <c r="A28" s="36" t="s">
        <v>97</v>
      </c>
      <c r="B28" s="39" t="s">
        <v>16</v>
      </c>
      <c r="C28" s="36"/>
      <c r="D28" s="38">
        <f>SUM(D19:D27)</f>
        <v>0</v>
      </c>
      <c r="E28" s="40">
        <f>SUM(E19:E27)</f>
        <v>23</v>
      </c>
      <c r="F28" s="40">
        <f>SUM(F19:F27)</f>
        <v>25</v>
      </c>
    </row>
    <row r="29" spans="1:6" ht="15">
      <c r="A29" s="65" t="s">
        <v>17</v>
      </c>
      <c r="B29" s="66" t="s">
        <v>18</v>
      </c>
      <c r="C29" s="140" t="s">
        <v>81</v>
      </c>
      <c r="D29" s="6">
        <v>0</v>
      </c>
      <c r="E29" s="35">
        <v>1</v>
      </c>
      <c r="F29" s="35">
        <v>0</v>
      </c>
    </row>
    <row r="30" spans="1:6" ht="15">
      <c r="A30" s="151"/>
      <c r="B30" s="154"/>
      <c r="C30" s="140" t="s">
        <v>79</v>
      </c>
      <c r="D30" s="6">
        <v>0</v>
      </c>
      <c r="E30" s="35">
        <v>11</v>
      </c>
      <c r="F30" s="35">
        <v>12</v>
      </c>
    </row>
    <row r="31" spans="1:6" ht="15">
      <c r="A31" s="151"/>
      <c r="B31" s="154"/>
      <c r="C31" s="140" t="s">
        <v>86</v>
      </c>
      <c r="D31" s="6">
        <v>0</v>
      </c>
      <c r="E31" s="35">
        <v>0</v>
      </c>
      <c r="F31" s="35">
        <v>1</v>
      </c>
    </row>
    <row r="32" spans="1:6" ht="15">
      <c r="A32" s="151"/>
      <c r="B32" s="154"/>
      <c r="C32" s="140" t="s">
        <v>84</v>
      </c>
      <c r="D32" s="6">
        <v>0</v>
      </c>
      <c r="E32" s="35">
        <v>0</v>
      </c>
      <c r="F32" s="35">
        <v>1</v>
      </c>
    </row>
    <row r="33" spans="1:6" ht="15">
      <c r="A33" s="151"/>
      <c r="B33" s="154"/>
      <c r="C33" s="140" t="s">
        <v>82</v>
      </c>
      <c r="D33" s="6">
        <v>0</v>
      </c>
      <c r="E33" s="35">
        <v>0</v>
      </c>
      <c r="F33" s="35">
        <v>1</v>
      </c>
    </row>
    <row r="34" spans="1:6" ht="15">
      <c r="A34" s="152"/>
      <c r="B34" s="155"/>
      <c r="C34" s="140" t="s">
        <v>80</v>
      </c>
      <c r="D34" s="6">
        <v>0</v>
      </c>
      <c r="E34" s="35">
        <v>0</v>
      </c>
      <c r="F34" s="35">
        <v>1</v>
      </c>
    </row>
    <row r="35" spans="1:6" ht="21">
      <c r="A35" s="36" t="s">
        <v>113</v>
      </c>
      <c r="B35" s="39" t="s">
        <v>18</v>
      </c>
      <c r="C35" s="36"/>
      <c r="D35" s="38">
        <f>SUM(D29:D31)</f>
        <v>0</v>
      </c>
      <c r="E35" s="40">
        <f>SUM(E29:E31)</f>
        <v>12</v>
      </c>
      <c r="F35" s="40">
        <f>SUM(F29:F31)</f>
        <v>13</v>
      </c>
    </row>
  </sheetData>
  <sheetProtection/>
  <mergeCells count="14">
    <mergeCell ref="A29:A34"/>
    <mergeCell ref="B29:B34"/>
    <mergeCell ref="A8:A17"/>
    <mergeCell ref="B8:B17"/>
    <mergeCell ref="A19:A27"/>
    <mergeCell ref="B19:B27"/>
    <mergeCell ref="A6:A7"/>
    <mergeCell ref="B6:B7"/>
    <mergeCell ref="C6:C7"/>
    <mergeCell ref="D6:F6"/>
    <mergeCell ref="B1:F1"/>
    <mergeCell ref="A2:F2"/>
    <mergeCell ref="A3:F3"/>
    <mergeCell ref="A4:E4"/>
  </mergeCells>
  <printOptions/>
  <pageMargins left="0.7" right="0.7" top="0.75" bottom="0.75" header="0.3" footer="0.3"/>
  <pageSetup horizontalDpi="600" verticalDpi="600" orientation="portrait" paperSize="9" r:id="rId1"/>
  <ignoredErrors>
    <ignoredError sqref="B8 B29 B18 B28 B35" numberStoredAsText="1"/>
    <ignoredError sqref="D35:F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Pepino Enrico</dc:creator>
  <cp:keywords/>
  <dc:description/>
  <cp:lastModifiedBy>CASSONI_AP</cp:lastModifiedBy>
  <dcterms:created xsi:type="dcterms:W3CDTF">2013-02-07T14:58:42Z</dcterms:created>
  <dcterms:modified xsi:type="dcterms:W3CDTF">2013-10-08T14:37:11Z</dcterms:modified>
  <cp:category/>
  <cp:version/>
  <cp:contentType/>
  <cp:contentStatus/>
</cp:coreProperties>
</file>